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838A1DE0-5967-49F6-83A9-C81FCB1CE725}" xr6:coauthVersionLast="47" xr6:coauthVersionMax="47" xr10:uidLastSave="{00000000-0000-0000-0000-000000000000}"/>
  <bookViews>
    <workbookView xWindow="-120" yWindow="-120" windowWidth="29040" windowHeight="15720" xr2:uid="{B1CE91EC-0DE3-4F38-BC70-60547E21D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E10" i="1"/>
  <c r="E7" i="1"/>
  <c r="B10" i="1"/>
  <c r="E11" i="1"/>
  <c r="H18" i="1"/>
  <c r="I18" i="1" s="1"/>
  <c r="P4" i="1"/>
  <c r="Q4" i="1"/>
  <c r="R4" i="1"/>
  <c r="S4" i="1"/>
  <c r="L8" i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L9" i="1" l="1"/>
  <c r="O4" i="1" s="1"/>
  <c r="G18" i="1"/>
  <c r="E3" i="1"/>
  <c r="E12" i="1" s="1"/>
  <c r="G465" i="1"/>
  <c r="G448" i="1"/>
  <c r="G439" i="1"/>
  <c r="G405" i="1"/>
  <c r="G398" i="1"/>
  <c r="G367" i="1"/>
  <c r="G360" i="1"/>
  <c r="G317" i="1"/>
  <c r="G305" i="1"/>
  <c r="G287" i="1"/>
  <c r="G271" i="1"/>
  <c r="G243" i="1"/>
  <c r="G193" i="1"/>
  <c r="G213" i="1"/>
  <c r="G174" i="1"/>
  <c r="G121" i="1"/>
  <c r="G141" i="1"/>
  <c r="G161" i="1"/>
  <c r="G84" i="1"/>
  <c r="G104" i="1"/>
  <c r="G24" i="1"/>
  <c r="G44" i="1"/>
  <c r="G64" i="1"/>
  <c r="G178" i="1"/>
  <c r="G48" i="1"/>
  <c r="G68" i="1"/>
  <c r="G427" i="1"/>
  <c r="G52" i="1"/>
  <c r="G97" i="1"/>
  <c r="G424" i="1"/>
  <c r="G344" i="1"/>
  <c r="G301" i="1"/>
  <c r="G20" i="1"/>
  <c r="G466" i="1"/>
  <c r="G449" i="1"/>
  <c r="G440" i="1"/>
  <c r="G406" i="1"/>
  <c r="G399" i="1"/>
  <c r="G368" i="1"/>
  <c r="G330" i="1"/>
  <c r="G318" i="1"/>
  <c r="G306" i="1"/>
  <c r="G288" i="1"/>
  <c r="G272" i="1"/>
  <c r="G244" i="1"/>
  <c r="G194" i="1"/>
  <c r="G214" i="1"/>
  <c r="G175" i="1"/>
  <c r="G122" i="1"/>
  <c r="G142" i="1"/>
  <c r="G162" i="1"/>
  <c r="G85" i="1"/>
  <c r="G105" i="1"/>
  <c r="G25" i="1"/>
  <c r="G45" i="1"/>
  <c r="G65" i="1"/>
  <c r="G467" i="1"/>
  <c r="G441" i="1"/>
  <c r="G407" i="1"/>
  <c r="G375" i="1"/>
  <c r="G369" i="1"/>
  <c r="G331" i="1"/>
  <c r="G319" i="1"/>
  <c r="G307" i="1"/>
  <c r="G289" i="1"/>
  <c r="G273" i="1"/>
  <c r="G245" i="1"/>
  <c r="G195" i="1"/>
  <c r="G215" i="1"/>
  <c r="G176" i="1"/>
  <c r="G123" i="1"/>
  <c r="G143" i="1"/>
  <c r="G163" i="1"/>
  <c r="G86" i="1"/>
  <c r="G106" i="1"/>
  <c r="G26" i="1"/>
  <c r="G46" i="1"/>
  <c r="G66" i="1"/>
  <c r="G124" i="1"/>
  <c r="G164" i="1"/>
  <c r="G107" i="1"/>
  <c r="G27" i="1"/>
  <c r="G47" i="1"/>
  <c r="G67" i="1"/>
  <c r="G197" i="1"/>
  <c r="G69" i="1"/>
  <c r="G418" i="1"/>
  <c r="G433" i="1"/>
  <c r="G58" i="1"/>
  <c r="G300" i="1"/>
  <c r="G356" i="1"/>
  <c r="G450" i="1"/>
  <c r="G348" i="1"/>
  <c r="G464" i="1"/>
  <c r="G238" i="1"/>
  <c r="G363" i="1"/>
  <c r="G60" i="1"/>
  <c r="G468" i="1"/>
  <c r="G451" i="1"/>
  <c r="G442" i="1"/>
  <c r="G408" i="1"/>
  <c r="G376" i="1"/>
  <c r="G370" i="1"/>
  <c r="G332" i="1"/>
  <c r="G320" i="1"/>
  <c r="G308" i="1"/>
  <c r="G290" i="1"/>
  <c r="G274" i="1"/>
  <c r="G246" i="1"/>
  <c r="G196" i="1"/>
  <c r="G216" i="1"/>
  <c r="G177" i="1"/>
  <c r="G144" i="1"/>
  <c r="G87" i="1"/>
  <c r="G134" i="1"/>
  <c r="G281" i="1"/>
  <c r="G266" i="1"/>
  <c r="G345" i="1"/>
  <c r="G454" i="1"/>
  <c r="G452" i="1"/>
  <c r="G414" i="1"/>
  <c r="G409" i="1"/>
  <c r="G377" i="1"/>
  <c r="G371" i="1"/>
  <c r="G333" i="1"/>
  <c r="G321" i="1"/>
  <c r="G309" i="1"/>
  <c r="G291" i="1"/>
  <c r="G275" i="1"/>
  <c r="G247" i="1"/>
  <c r="G217" i="1"/>
  <c r="G125" i="1"/>
  <c r="G145" i="1"/>
  <c r="G165" i="1"/>
  <c r="G88" i="1"/>
  <c r="G108" i="1"/>
  <c r="G28" i="1"/>
  <c r="G77" i="1"/>
  <c r="G237" i="1"/>
  <c r="G282" i="1"/>
  <c r="G239" i="1"/>
  <c r="G455" i="1"/>
  <c r="G453" i="1"/>
  <c r="G415" i="1"/>
  <c r="G410" i="1"/>
  <c r="G378" i="1"/>
  <c r="G372" i="1"/>
  <c r="G334" i="1"/>
  <c r="G322" i="1"/>
  <c r="G310" i="1"/>
  <c r="G292" i="1"/>
  <c r="G276" i="1"/>
  <c r="G248" i="1"/>
  <c r="G198" i="1"/>
  <c r="G218" i="1"/>
  <c r="G179" i="1"/>
  <c r="G126" i="1"/>
  <c r="G146" i="1"/>
  <c r="G166" i="1"/>
  <c r="G89" i="1"/>
  <c r="G109" i="1"/>
  <c r="G29" i="1"/>
  <c r="G49" i="1"/>
  <c r="G226" i="1"/>
  <c r="G355" i="1"/>
  <c r="G267" i="1"/>
  <c r="G456" i="1"/>
  <c r="G425" i="1"/>
  <c r="G416" i="1"/>
  <c r="G411" i="1"/>
  <c r="G379" i="1"/>
  <c r="G373" i="1"/>
  <c r="G335" i="1"/>
  <c r="G323" i="1"/>
  <c r="G311" i="1"/>
  <c r="G293" i="1"/>
  <c r="G277" i="1"/>
  <c r="G249" i="1"/>
  <c r="G199" i="1"/>
  <c r="G219" i="1"/>
  <c r="G180" i="1"/>
  <c r="G127" i="1"/>
  <c r="G147" i="1"/>
  <c r="G167" i="1"/>
  <c r="G90" i="1"/>
  <c r="G110" i="1"/>
  <c r="G30" i="1"/>
  <c r="G50" i="1"/>
  <c r="G70" i="1"/>
  <c r="G457" i="1"/>
  <c r="G426" i="1"/>
  <c r="G417" i="1"/>
  <c r="G412" i="1"/>
  <c r="G380" i="1"/>
  <c r="G374" i="1"/>
  <c r="G336" i="1"/>
  <c r="G324" i="1"/>
  <c r="G312" i="1"/>
  <c r="G294" i="1"/>
  <c r="G230" i="1"/>
  <c r="G250" i="1"/>
  <c r="G200" i="1"/>
  <c r="G220" i="1"/>
  <c r="G181" i="1"/>
  <c r="G128" i="1"/>
  <c r="G148" i="1"/>
  <c r="G168" i="1"/>
  <c r="G91" i="1"/>
  <c r="G111" i="1"/>
  <c r="G31" i="1"/>
  <c r="G51" i="1"/>
  <c r="G71" i="1"/>
  <c r="G458" i="1"/>
  <c r="G413" i="1"/>
  <c r="G381" i="1"/>
  <c r="G313" i="1"/>
  <c r="G295" i="1"/>
  <c r="G231" i="1"/>
  <c r="G251" i="1"/>
  <c r="G201" i="1"/>
  <c r="G221" i="1"/>
  <c r="G182" i="1"/>
  <c r="G129" i="1"/>
  <c r="G149" i="1"/>
  <c r="G169" i="1"/>
  <c r="G92" i="1"/>
  <c r="G112" i="1"/>
  <c r="G32" i="1"/>
  <c r="G72" i="1"/>
  <c r="G117" i="1"/>
  <c r="G343" i="1"/>
  <c r="G155" i="1"/>
  <c r="G362" i="1"/>
  <c r="G283" i="1"/>
  <c r="G157" i="1"/>
  <c r="G459" i="1"/>
  <c r="G428" i="1"/>
  <c r="G419" i="1"/>
  <c r="G387" i="1"/>
  <c r="G382" i="1"/>
  <c r="G349" i="1"/>
  <c r="G338" i="1"/>
  <c r="G326" i="1"/>
  <c r="G314" i="1"/>
  <c r="G296" i="1"/>
  <c r="G232" i="1"/>
  <c r="G252" i="1"/>
  <c r="G202" i="1"/>
  <c r="G222" i="1"/>
  <c r="G183" i="1"/>
  <c r="G130" i="1"/>
  <c r="G150" i="1"/>
  <c r="G170" i="1"/>
  <c r="G93" i="1"/>
  <c r="G113" i="1"/>
  <c r="G33" i="1"/>
  <c r="G53" i="1"/>
  <c r="G73" i="1"/>
  <c r="G462" i="1"/>
  <c r="G422" i="1"/>
  <c r="G390" i="1"/>
  <c r="G385" i="1"/>
  <c r="G341" i="1"/>
  <c r="G279" i="1"/>
  <c r="G235" i="1"/>
  <c r="G205" i="1"/>
  <c r="G186" i="1"/>
  <c r="G153" i="1"/>
  <c r="G96" i="1"/>
  <c r="G36" i="1"/>
  <c r="G463" i="1"/>
  <c r="G391" i="1"/>
  <c r="G342" i="1"/>
  <c r="G264" i="1"/>
  <c r="G256" i="1"/>
  <c r="G187" i="1"/>
  <c r="G57" i="1"/>
  <c r="G361" i="1"/>
  <c r="G207" i="1"/>
  <c r="G98" i="1"/>
  <c r="G443" i="1"/>
  <c r="G208" i="1"/>
  <c r="G156" i="1"/>
  <c r="G39" i="1"/>
  <c r="G401" i="1"/>
  <c r="G229" i="1"/>
  <c r="G40" i="1"/>
  <c r="G460" i="1"/>
  <c r="G429" i="1"/>
  <c r="G420" i="1"/>
  <c r="G388" i="1"/>
  <c r="G383" i="1"/>
  <c r="G350" i="1"/>
  <c r="G339" i="1"/>
  <c r="G327" i="1"/>
  <c r="G315" i="1"/>
  <c r="G297" i="1"/>
  <c r="G233" i="1"/>
  <c r="G253" i="1"/>
  <c r="G203" i="1"/>
  <c r="G223" i="1"/>
  <c r="G184" i="1"/>
  <c r="G131" i="1"/>
  <c r="G151" i="1"/>
  <c r="G74" i="1"/>
  <c r="G94" i="1"/>
  <c r="G114" i="1"/>
  <c r="G34" i="1"/>
  <c r="G54" i="1"/>
  <c r="G461" i="1"/>
  <c r="G430" i="1"/>
  <c r="G421" i="1"/>
  <c r="G389" i="1"/>
  <c r="G384" i="1"/>
  <c r="G351" i="1"/>
  <c r="G340" i="1"/>
  <c r="G328" i="1"/>
  <c r="G278" i="1"/>
  <c r="G262" i="1"/>
  <c r="G234" i="1"/>
  <c r="G254" i="1"/>
  <c r="G204" i="1"/>
  <c r="G224" i="1"/>
  <c r="G185" i="1"/>
  <c r="G132" i="1"/>
  <c r="G152" i="1"/>
  <c r="G75" i="1"/>
  <c r="G95" i="1"/>
  <c r="G115" i="1"/>
  <c r="G35" i="1"/>
  <c r="G55" i="1"/>
  <c r="G431" i="1"/>
  <c r="G352" i="1"/>
  <c r="G329" i="1"/>
  <c r="G263" i="1"/>
  <c r="G255" i="1"/>
  <c r="G225" i="1"/>
  <c r="G133" i="1"/>
  <c r="G76" i="1"/>
  <c r="G116" i="1"/>
  <c r="G56" i="1"/>
  <c r="G432" i="1"/>
  <c r="G423" i="1"/>
  <c r="G386" i="1"/>
  <c r="G298" i="1"/>
  <c r="G236" i="1"/>
  <c r="G206" i="1"/>
  <c r="G154" i="1"/>
  <c r="G37" i="1"/>
  <c r="G299" i="1"/>
  <c r="G265" i="1"/>
  <c r="G188" i="1"/>
  <c r="G78" i="1"/>
  <c r="G400" i="1"/>
  <c r="G189" i="1"/>
  <c r="G99" i="1"/>
  <c r="G444" i="1"/>
  <c r="G190" i="1"/>
  <c r="G80" i="1"/>
  <c r="G445" i="1"/>
  <c r="G436" i="1"/>
  <c r="G402" i="1"/>
  <c r="G395" i="1"/>
  <c r="G364" i="1"/>
  <c r="G357" i="1"/>
  <c r="G346" i="1"/>
  <c r="G302" i="1"/>
  <c r="G284" i="1"/>
  <c r="G268" i="1"/>
  <c r="G240" i="1"/>
  <c r="G260" i="1"/>
  <c r="G210" i="1"/>
  <c r="G171" i="1"/>
  <c r="G191" i="1"/>
  <c r="G138" i="1"/>
  <c r="G158" i="1"/>
  <c r="G81" i="1"/>
  <c r="G101" i="1"/>
  <c r="G21" i="1"/>
  <c r="G41" i="1"/>
  <c r="G61" i="1"/>
  <c r="G337" i="1"/>
  <c r="G353" i="1"/>
  <c r="G354" i="1"/>
  <c r="G257" i="1"/>
  <c r="G135" i="1"/>
  <c r="G38" i="1"/>
  <c r="G393" i="1"/>
  <c r="G228" i="1"/>
  <c r="G136" i="1"/>
  <c r="G19" i="1"/>
  <c r="G435" i="1"/>
  <c r="G209" i="1"/>
  <c r="G100" i="1"/>
  <c r="G446" i="1"/>
  <c r="G437" i="1"/>
  <c r="G403" i="1"/>
  <c r="G396" i="1"/>
  <c r="G365" i="1"/>
  <c r="G358" i="1"/>
  <c r="G347" i="1"/>
  <c r="G303" i="1"/>
  <c r="G285" i="1"/>
  <c r="G269" i="1"/>
  <c r="G241" i="1"/>
  <c r="G261" i="1"/>
  <c r="G211" i="1"/>
  <c r="G172" i="1"/>
  <c r="G119" i="1"/>
  <c r="G139" i="1"/>
  <c r="G159" i="1"/>
  <c r="G82" i="1"/>
  <c r="G102" i="1"/>
  <c r="G22" i="1"/>
  <c r="G42" i="1"/>
  <c r="G62" i="1"/>
  <c r="G447" i="1"/>
  <c r="G438" i="1"/>
  <c r="G404" i="1"/>
  <c r="G397" i="1"/>
  <c r="G366" i="1"/>
  <c r="G359" i="1"/>
  <c r="G316" i="1"/>
  <c r="G304" i="1"/>
  <c r="G286" i="1"/>
  <c r="G270" i="1"/>
  <c r="G242" i="1"/>
  <c r="G192" i="1"/>
  <c r="G212" i="1"/>
  <c r="G173" i="1"/>
  <c r="G120" i="1"/>
  <c r="G140" i="1"/>
  <c r="G160" i="1"/>
  <c r="G83" i="1"/>
  <c r="G103" i="1"/>
  <c r="G23" i="1"/>
  <c r="G43" i="1"/>
  <c r="G63" i="1"/>
  <c r="G325" i="1"/>
  <c r="G280" i="1"/>
  <c r="G392" i="1"/>
  <c r="G227" i="1"/>
  <c r="G118" i="1"/>
  <c r="G434" i="1"/>
  <c r="G258" i="1"/>
  <c r="G79" i="1"/>
  <c r="G59" i="1"/>
  <c r="G394" i="1"/>
  <c r="G259" i="1"/>
  <c r="G137" i="1"/>
  <c r="K117" i="1" l="1"/>
  <c r="K287" i="1"/>
  <c r="K31" i="1"/>
  <c r="K176" i="1"/>
  <c r="K247" i="1"/>
  <c r="K183" i="1"/>
  <c r="K310" i="1"/>
  <c r="K457" i="1"/>
  <c r="K141" i="1"/>
  <c r="K99" i="1"/>
  <c r="K396" i="1"/>
  <c r="K133" i="1"/>
  <c r="K361" i="1"/>
  <c r="K231" i="1"/>
  <c r="K146" i="1"/>
  <c r="K345" i="1"/>
  <c r="K66" i="1"/>
  <c r="K447" i="1"/>
  <c r="K328" i="1"/>
  <c r="K428" i="1"/>
  <c r="K126" i="1"/>
  <c r="K467" i="1"/>
  <c r="K437" i="1"/>
  <c r="K255" i="1"/>
  <c r="K213" i="1"/>
  <c r="K243" i="1"/>
  <c r="K271" i="1"/>
  <c r="K196" i="1"/>
  <c r="K438" i="1"/>
  <c r="K73" i="1"/>
  <c r="K161" i="1"/>
  <c r="K43" i="1"/>
  <c r="K300" i="1"/>
  <c r="K101" i="1"/>
  <c r="K278" i="1"/>
  <c r="K419" i="1"/>
  <c r="K312" i="1"/>
  <c r="K77" i="1"/>
  <c r="K468" i="1"/>
  <c r="K441" i="1"/>
  <c r="K81" i="1"/>
  <c r="K57" i="1"/>
  <c r="K324" i="1"/>
  <c r="K266" i="1"/>
  <c r="K46" i="1"/>
  <c r="K424" i="1"/>
  <c r="K63" i="1"/>
  <c r="K190" i="1"/>
  <c r="K233" i="1"/>
  <c r="K249" i="1"/>
  <c r="K399" i="1"/>
  <c r="K403" i="1"/>
  <c r="K444" i="1"/>
  <c r="K225" i="1"/>
  <c r="K297" i="1"/>
  <c r="K53" i="1"/>
  <c r="K295" i="1"/>
  <c r="K277" i="1"/>
  <c r="K28" i="1"/>
  <c r="K60" i="1"/>
  <c r="K406" i="1"/>
  <c r="K23" i="1"/>
  <c r="K62" i="1"/>
  <c r="K158" i="1"/>
  <c r="K83" i="1"/>
  <c r="K22" i="1"/>
  <c r="K100" i="1"/>
  <c r="K191" i="1"/>
  <c r="K400" i="1"/>
  <c r="K329" i="1"/>
  <c r="K384" i="1"/>
  <c r="K339" i="1"/>
  <c r="K264" i="1"/>
  <c r="K93" i="1"/>
  <c r="K283" i="1"/>
  <c r="K413" i="1"/>
  <c r="K380" i="1"/>
  <c r="K323" i="1"/>
  <c r="K198" i="1"/>
  <c r="K165" i="1"/>
  <c r="K87" i="1"/>
  <c r="K464" i="1"/>
  <c r="K86" i="1"/>
  <c r="K25" i="1"/>
  <c r="K466" i="1"/>
  <c r="K140" i="1"/>
  <c r="K82" i="1"/>
  <c r="K435" i="1"/>
  <c r="K210" i="1"/>
  <c r="K188" i="1"/>
  <c r="K431" i="1"/>
  <c r="K421" i="1"/>
  <c r="K383" i="1"/>
  <c r="K391" i="1"/>
  <c r="K150" i="1"/>
  <c r="K155" i="1"/>
  <c r="K71" i="1"/>
  <c r="K417" i="1"/>
  <c r="K373" i="1"/>
  <c r="K276" i="1"/>
  <c r="K125" i="1"/>
  <c r="K177" i="1"/>
  <c r="K450" i="1"/>
  <c r="K143" i="1"/>
  <c r="K85" i="1"/>
  <c r="K301" i="1"/>
  <c r="K120" i="1"/>
  <c r="K159" i="1"/>
  <c r="K19" i="1"/>
  <c r="K260" i="1"/>
  <c r="K265" i="1"/>
  <c r="K55" i="1"/>
  <c r="K430" i="1"/>
  <c r="K388" i="1"/>
  <c r="K463" i="1"/>
  <c r="K130" i="1"/>
  <c r="K343" i="1"/>
  <c r="K51" i="1"/>
  <c r="K426" i="1"/>
  <c r="K379" i="1"/>
  <c r="K292" i="1"/>
  <c r="K217" i="1"/>
  <c r="K216" i="1"/>
  <c r="K356" i="1"/>
  <c r="K123" i="1"/>
  <c r="K162" i="1"/>
  <c r="K344" i="1"/>
  <c r="K137" i="1"/>
  <c r="K173" i="1"/>
  <c r="K139" i="1"/>
  <c r="K136" i="1"/>
  <c r="K240" i="1"/>
  <c r="K299" i="1"/>
  <c r="K35" i="1"/>
  <c r="K461" i="1"/>
  <c r="K420" i="1"/>
  <c r="K36" i="1"/>
  <c r="K411" i="1"/>
  <c r="K340" i="1"/>
  <c r="K315" i="1"/>
  <c r="K187" i="1"/>
  <c r="K33" i="1"/>
  <c r="K459" i="1"/>
  <c r="K313" i="1"/>
  <c r="K336" i="1"/>
  <c r="K293" i="1"/>
  <c r="K179" i="1"/>
  <c r="K108" i="1"/>
  <c r="K281" i="1"/>
  <c r="K363" i="1"/>
  <c r="K26" i="1"/>
  <c r="K65" i="1"/>
  <c r="K440" i="1"/>
  <c r="K121" i="1"/>
  <c r="K103" i="1"/>
  <c r="K42" i="1"/>
  <c r="K446" i="1"/>
  <c r="K138" i="1"/>
  <c r="K189" i="1"/>
  <c r="K263" i="1"/>
  <c r="K351" i="1"/>
  <c r="K327" i="1"/>
  <c r="K256" i="1"/>
  <c r="K113" i="1"/>
  <c r="K157" i="1"/>
  <c r="K381" i="1"/>
  <c r="K374" i="1"/>
  <c r="K311" i="1"/>
  <c r="K218" i="1"/>
  <c r="K88" i="1"/>
  <c r="K134" i="1"/>
  <c r="K238" i="1"/>
  <c r="K106" i="1"/>
  <c r="K45" i="1"/>
  <c r="K449" i="1"/>
  <c r="K174" i="1"/>
  <c r="K142" i="1"/>
  <c r="K37" i="1"/>
  <c r="K111" i="1"/>
  <c r="K275" i="1"/>
  <c r="K97" i="1"/>
  <c r="K284" i="1"/>
  <c r="K202" i="1"/>
  <c r="K195" i="1"/>
  <c r="K252" i="1"/>
  <c r="K418" i="1"/>
  <c r="K427" i="1"/>
  <c r="K212" i="1"/>
  <c r="K115" i="1"/>
  <c r="K72" i="1"/>
  <c r="K322" i="1"/>
  <c r="K122" i="1"/>
  <c r="K394" i="1"/>
  <c r="K393" i="1"/>
  <c r="K153" i="1"/>
  <c r="K50" i="1"/>
  <c r="K291" i="1"/>
  <c r="K52" i="1"/>
  <c r="K242" i="1"/>
  <c r="K206" i="1"/>
  <c r="K40" i="1"/>
  <c r="K456" i="1"/>
  <c r="K245" i="1"/>
  <c r="K261" i="1"/>
  <c r="K229" i="1"/>
  <c r="K110" i="1"/>
  <c r="K308" i="1"/>
  <c r="K69" i="1"/>
  <c r="K194" i="1"/>
  <c r="K68" i="1"/>
  <c r="K367" i="1"/>
  <c r="K96" i="1"/>
  <c r="K215" i="1"/>
  <c r="K95" i="1"/>
  <c r="K175" i="1"/>
  <c r="K211" i="1"/>
  <c r="K112" i="1"/>
  <c r="K214" i="1"/>
  <c r="K236" i="1"/>
  <c r="K378" i="1"/>
  <c r="K156" i="1"/>
  <c r="K439" i="1"/>
  <c r="K259" i="1"/>
  <c r="K119" i="1"/>
  <c r="K228" i="1"/>
  <c r="K268" i="1"/>
  <c r="K54" i="1"/>
  <c r="K429" i="1"/>
  <c r="K222" i="1"/>
  <c r="K70" i="1"/>
  <c r="K416" i="1"/>
  <c r="K246" i="1"/>
  <c r="K58" i="1"/>
  <c r="K305" i="1"/>
  <c r="K192" i="1"/>
  <c r="K172" i="1"/>
  <c r="K154" i="1"/>
  <c r="K34" i="1"/>
  <c r="K460" i="1"/>
  <c r="K32" i="1"/>
  <c r="K91" i="1"/>
  <c r="K425" i="1"/>
  <c r="K334" i="1"/>
  <c r="K274" i="1"/>
  <c r="K433" i="1"/>
  <c r="K317" i="1"/>
  <c r="K59" i="1"/>
  <c r="K38" i="1"/>
  <c r="K302" i="1"/>
  <c r="K75" i="1"/>
  <c r="K114" i="1"/>
  <c r="K186" i="1"/>
  <c r="K168" i="1"/>
  <c r="K30" i="1"/>
  <c r="K372" i="1"/>
  <c r="K309" i="1"/>
  <c r="K290" i="1"/>
  <c r="K360" i="1"/>
  <c r="K79" i="1"/>
  <c r="K270" i="1"/>
  <c r="K135" i="1"/>
  <c r="K346" i="1"/>
  <c r="K152" i="1"/>
  <c r="K94" i="1"/>
  <c r="K205" i="1"/>
  <c r="K232" i="1"/>
  <c r="K92" i="1"/>
  <c r="K148" i="1"/>
  <c r="K267" i="1"/>
  <c r="K321" i="1"/>
  <c r="K273" i="1"/>
  <c r="K258" i="1"/>
  <c r="K286" i="1"/>
  <c r="K241" i="1"/>
  <c r="K257" i="1"/>
  <c r="K357" i="1"/>
  <c r="K298" i="1"/>
  <c r="K132" i="1"/>
  <c r="K118" i="1"/>
  <c r="K316" i="1"/>
  <c r="K285" i="1"/>
  <c r="K353" i="1"/>
  <c r="K395" i="1"/>
  <c r="K423" i="1"/>
  <c r="K224" i="1"/>
  <c r="K131" i="1"/>
  <c r="K341" i="1"/>
  <c r="K326" i="1"/>
  <c r="K129" i="1"/>
  <c r="K220" i="1"/>
  <c r="K147" i="1"/>
  <c r="K49" i="1"/>
  <c r="K453" i="1"/>
  <c r="K377" i="1"/>
  <c r="K370" i="1"/>
  <c r="K47" i="1"/>
  <c r="K319" i="1"/>
  <c r="K288" i="1"/>
  <c r="K64" i="1"/>
  <c r="K227" i="1"/>
  <c r="K359" i="1"/>
  <c r="K303" i="1"/>
  <c r="K337" i="1"/>
  <c r="K402" i="1"/>
  <c r="K432" i="1"/>
  <c r="K204" i="1"/>
  <c r="E14" i="1"/>
  <c r="E15" i="1" s="1"/>
  <c r="E13" i="1"/>
  <c r="K18" i="1"/>
  <c r="K160" i="1"/>
  <c r="K102" i="1"/>
  <c r="K209" i="1"/>
  <c r="K171" i="1"/>
  <c r="K78" i="1"/>
  <c r="K352" i="1"/>
  <c r="K389" i="1"/>
  <c r="K350" i="1"/>
  <c r="K342" i="1"/>
  <c r="K170" i="1"/>
  <c r="K362" i="1"/>
  <c r="K458" i="1"/>
  <c r="K412" i="1"/>
  <c r="K335" i="1"/>
  <c r="K248" i="1"/>
  <c r="K145" i="1"/>
  <c r="K144" i="1"/>
  <c r="K348" i="1"/>
  <c r="K163" i="1"/>
  <c r="K105" i="1"/>
  <c r="K20" i="1"/>
  <c r="K193" i="1"/>
  <c r="K74" i="1"/>
  <c r="K235" i="1"/>
  <c r="K169" i="1"/>
  <c r="K128" i="1"/>
  <c r="K90" i="1"/>
  <c r="K355" i="1"/>
  <c r="K410" i="1"/>
  <c r="K333" i="1"/>
  <c r="K320" i="1"/>
  <c r="K197" i="1"/>
  <c r="K289" i="1"/>
  <c r="K244" i="1"/>
  <c r="K48" i="1"/>
  <c r="K398" i="1"/>
  <c r="K401" i="1"/>
  <c r="K296" i="1"/>
  <c r="K434" i="1"/>
  <c r="K304" i="1"/>
  <c r="K269" i="1"/>
  <c r="K354" i="1"/>
  <c r="K364" i="1"/>
  <c r="K386" i="1"/>
  <c r="K185" i="1"/>
  <c r="K151" i="1"/>
  <c r="K39" i="1"/>
  <c r="K279" i="1"/>
  <c r="K314" i="1"/>
  <c r="K149" i="1"/>
  <c r="K181" i="1"/>
  <c r="K167" i="1"/>
  <c r="K226" i="1"/>
  <c r="K415" i="1"/>
  <c r="K371" i="1"/>
  <c r="K332" i="1"/>
  <c r="K67" i="1"/>
  <c r="K307" i="1"/>
  <c r="K272" i="1"/>
  <c r="K178" i="1"/>
  <c r="K405" i="1"/>
  <c r="K184" i="1"/>
  <c r="K208" i="1"/>
  <c r="K385" i="1"/>
  <c r="K338" i="1"/>
  <c r="K182" i="1"/>
  <c r="K200" i="1"/>
  <c r="K127" i="1"/>
  <c r="K29" i="1"/>
  <c r="K455" i="1"/>
  <c r="K409" i="1"/>
  <c r="K376" i="1"/>
  <c r="K27" i="1"/>
  <c r="K331" i="1"/>
  <c r="K306" i="1"/>
  <c r="K44" i="1"/>
  <c r="K448" i="1"/>
  <c r="K392" i="1"/>
  <c r="K366" i="1"/>
  <c r="K347" i="1"/>
  <c r="K61" i="1"/>
  <c r="K436" i="1"/>
  <c r="K56" i="1"/>
  <c r="K254" i="1"/>
  <c r="K223" i="1"/>
  <c r="K443" i="1"/>
  <c r="K390" i="1"/>
  <c r="K349" i="1"/>
  <c r="K221" i="1"/>
  <c r="K250" i="1"/>
  <c r="K180" i="1"/>
  <c r="K109" i="1"/>
  <c r="K239" i="1"/>
  <c r="K414" i="1"/>
  <c r="K408" i="1"/>
  <c r="K107" i="1"/>
  <c r="K369" i="1"/>
  <c r="K318" i="1"/>
  <c r="K24" i="1"/>
  <c r="K465" i="1"/>
  <c r="K280" i="1"/>
  <c r="K397" i="1"/>
  <c r="K358" i="1"/>
  <c r="K41" i="1"/>
  <c r="K445" i="1"/>
  <c r="K116" i="1"/>
  <c r="K234" i="1"/>
  <c r="K203" i="1"/>
  <c r="K98" i="1"/>
  <c r="K422" i="1"/>
  <c r="K382" i="1"/>
  <c r="K201" i="1"/>
  <c r="K230" i="1"/>
  <c r="K219" i="1"/>
  <c r="K89" i="1"/>
  <c r="K282" i="1"/>
  <c r="K452" i="1"/>
  <c r="K442" i="1"/>
  <c r="K164" i="1"/>
  <c r="K375" i="1"/>
  <c r="K330" i="1"/>
  <c r="K104" i="1"/>
  <c r="K325" i="1"/>
  <c r="K404" i="1"/>
  <c r="K365" i="1"/>
  <c r="K21" i="1"/>
  <c r="K80" i="1"/>
  <c r="K76" i="1"/>
  <c r="K262" i="1"/>
  <c r="K253" i="1"/>
  <c r="K207" i="1"/>
  <c r="K462" i="1"/>
  <c r="K387" i="1"/>
  <c r="K251" i="1"/>
  <c r="K294" i="1"/>
  <c r="K199" i="1"/>
  <c r="K166" i="1"/>
  <c r="K237" i="1"/>
  <c r="K454" i="1"/>
  <c r="K451" i="1"/>
  <c r="K124" i="1"/>
  <c r="K407" i="1"/>
  <c r="K368" i="1"/>
  <c r="K84" i="1"/>
</calcChain>
</file>

<file path=xl/sharedStrings.xml><?xml version="1.0" encoding="utf-8"?>
<sst xmlns="http://schemas.openxmlformats.org/spreadsheetml/2006/main" count="50" uniqueCount="45">
  <si>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</si>
  <si>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</si>
  <si>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</si>
  <si>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</si>
  <si>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</si>
  <si>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</si>
  <si>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</si>
  <si>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</si>
  <si>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</si>
  <si>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</si>
  <si>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</si>
  <si>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</si>
  <si>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</si>
  <si>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</si>
  <si>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</si>
  <si>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</si>
  <si>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</si>
  <si>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</si>
  <si>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</si>
  <si>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</si>
  <si>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</si>
  <si>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</si>
  <si>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</si>
  <si>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</si>
  <si>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</si>
  <si>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input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</si>
  <si>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</si>
  <si>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</si>
  <si>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</si>
  <si>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</si>
  <si>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Z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</si>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</sst>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00"/>
    <numFmt numFmtId="178" formatCode="0.0000E+00"/>
    <numFmt numFmtId="179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Sheet1!$D$18:$D$468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Sheet1!$E$18:$E$468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F-43C7-A0B3-37343973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 vs. 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2645003881"/>
          <c:y val="0.188719211451538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Sheet1!$H$17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Sheet1!$G$18:$G$468</c:f>
              <c:numCache>
                <c:formatCode>General</c:formatCode>
                <c:ptCount val="451"/>
                <c:pt idx="0">
                  <c:v>2.3318504123442789</c:v>
                </c:pt>
                <c:pt idx="1">
                  <c:v>2.3415048195300887</c:v>
                </c:pt>
                <c:pt idx="2">
                  <c:v>2.3511592267158976</c:v>
                </c:pt>
                <c:pt idx="3">
                  <c:v>2.360813633901707</c:v>
                </c:pt>
                <c:pt idx="4">
                  <c:v>2.3704680410875159</c:v>
                </c:pt>
                <c:pt idx="5">
                  <c:v>2.3801224482733252</c:v>
                </c:pt>
                <c:pt idx="6">
                  <c:v>2.3897768554591345</c:v>
                </c:pt>
                <c:pt idx="7">
                  <c:v>2.3994312626449434</c:v>
                </c:pt>
                <c:pt idx="8">
                  <c:v>2.4090856698307532</c:v>
                </c:pt>
                <c:pt idx="9">
                  <c:v>2.4187400770165621</c:v>
                </c:pt>
                <c:pt idx="10">
                  <c:v>2.4283944842023715</c:v>
                </c:pt>
                <c:pt idx="11">
                  <c:v>2.4380488913881804</c:v>
                </c:pt>
                <c:pt idx="12">
                  <c:v>2.4477032985739897</c:v>
                </c:pt>
                <c:pt idx="13">
                  <c:v>2.4573577057597991</c:v>
                </c:pt>
                <c:pt idx="14">
                  <c:v>2.4670121129456084</c:v>
                </c:pt>
                <c:pt idx="15">
                  <c:v>2.4766665201314173</c:v>
                </c:pt>
                <c:pt idx="16">
                  <c:v>2.4863209273172266</c:v>
                </c:pt>
                <c:pt idx="17">
                  <c:v>2.495975334503036</c:v>
                </c:pt>
                <c:pt idx="18">
                  <c:v>2.5056297416888449</c:v>
                </c:pt>
                <c:pt idx="19">
                  <c:v>2.5152841488746547</c:v>
                </c:pt>
                <c:pt idx="20">
                  <c:v>2.5249385560604636</c:v>
                </c:pt>
                <c:pt idx="21">
                  <c:v>2.5345929632462729</c:v>
                </c:pt>
                <c:pt idx="22">
                  <c:v>2.5442473704320818</c:v>
                </c:pt>
                <c:pt idx="23">
                  <c:v>2.5539017776178912</c:v>
                </c:pt>
                <c:pt idx="24">
                  <c:v>2.5635561848037005</c:v>
                </c:pt>
                <c:pt idx="25">
                  <c:v>2.5732105919895099</c:v>
                </c:pt>
                <c:pt idx="26">
                  <c:v>2.5828649991753192</c:v>
                </c:pt>
                <c:pt idx="27">
                  <c:v>2.5925194063611281</c:v>
                </c:pt>
                <c:pt idx="28">
                  <c:v>2.6021738135469374</c:v>
                </c:pt>
                <c:pt idx="29">
                  <c:v>2.6118282207327472</c:v>
                </c:pt>
                <c:pt idx="30">
                  <c:v>2.6214826279185561</c:v>
                </c:pt>
                <c:pt idx="31">
                  <c:v>2.6311370351043655</c:v>
                </c:pt>
                <c:pt idx="32">
                  <c:v>2.6407914422901748</c:v>
                </c:pt>
                <c:pt idx="33">
                  <c:v>2.6504458494759842</c:v>
                </c:pt>
                <c:pt idx="34">
                  <c:v>2.6601002566617935</c:v>
                </c:pt>
                <c:pt idx="35">
                  <c:v>2.6697546638476024</c:v>
                </c:pt>
                <c:pt idx="36">
                  <c:v>2.6794090710334117</c:v>
                </c:pt>
                <c:pt idx="37">
                  <c:v>2.6890634782192206</c:v>
                </c:pt>
                <c:pt idx="38">
                  <c:v>2.69871788540503</c:v>
                </c:pt>
                <c:pt idx="39">
                  <c:v>2.7083722925908393</c:v>
                </c:pt>
                <c:pt idx="40">
                  <c:v>2.7180266997766487</c:v>
                </c:pt>
                <c:pt idx="41">
                  <c:v>2.727681106962458</c:v>
                </c:pt>
                <c:pt idx="42">
                  <c:v>2.7373355141482669</c:v>
                </c:pt>
                <c:pt idx="43">
                  <c:v>2.7469899213340763</c:v>
                </c:pt>
                <c:pt idx="44">
                  <c:v>2.7566443285198852</c:v>
                </c:pt>
                <c:pt idx="45">
                  <c:v>2.766298735705695</c:v>
                </c:pt>
                <c:pt idx="46">
                  <c:v>2.7759531428915039</c:v>
                </c:pt>
                <c:pt idx="47">
                  <c:v>2.7856075500773132</c:v>
                </c:pt>
                <c:pt idx="48">
                  <c:v>2.7952619572631221</c:v>
                </c:pt>
                <c:pt idx="49">
                  <c:v>2.8049163644489314</c:v>
                </c:pt>
                <c:pt idx="50">
                  <c:v>2.8145707716347403</c:v>
                </c:pt>
                <c:pt idx="51">
                  <c:v>2.8242251788205497</c:v>
                </c:pt>
                <c:pt idx="52">
                  <c:v>2.8338795860063586</c:v>
                </c:pt>
                <c:pt idx="53">
                  <c:v>2.8435339931921679</c:v>
                </c:pt>
                <c:pt idx="54">
                  <c:v>2.8531884003779768</c:v>
                </c:pt>
                <c:pt idx="55">
                  <c:v>2.8628428075637862</c:v>
                </c:pt>
                <c:pt idx="56">
                  <c:v>2.872497214749596</c:v>
                </c:pt>
                <c:pt idx="57">
                  <c:v>2.8821516219354053</c:v>
                </c:pt>
                <c:pt idx="58">
                  <c:v>2.8918060291212142</c:v>
                </c:pt>
                <c:pt idx="59">
                  <c:v>2.9014604363070235</c:v>
                </c:pt>
                <c:pt idx="60">
                  <c:v>2.9111148434928324</c:v>
                </c:pt>
                <c:pt idx="61">
                  <c:v>2.9207692506786418</c:v>
                </c:pt>
                <c:pt idx="62">
                  <c:v>2.9304236578644511</c:v>
                </c:pt>
                <c:pt idx="63">
                  <c:v>2.94007806505026</c:v>
                </c:pt>
                <c:pt idx="64">
                  <c:v>2.9497324722360694</c:v>
                </c:pt>
                <c:pt idx="65">
                  <c:v>2.9593868794218787</c:v>
                </c:pt>
                <c:pt idx="66">
                  <c:v>2.9690412866076876</c:v>
                </c:pt>
                <c:pt idx="67">
                  <c:v>2.978695693793497</c:v>
                </c:pt>
                <c:pt idx="68">
                  <c:v>2.9883501009793068</c:v>
                </c:pt>
                <c:pt idx="69">
                  <c:v>2.9980045081651157</c:v>
                </c:pt>
                <c:pt idx="70">
                  <c:v>3.007658915350925</c:v>
                </c:pt>
                <c:pt idx="71">
                  <c:v>3.0173133225367343</c:v>
                </c:pt>
                <c:pt idx="72">
                  <c:v>3.0269677297225432</c:v>
                </c:pt>
                <c:pt idx="73">
                  <c:v>3.0366221369083526</c:v>
                </c:pt>
                <c:pt idx="74">
                  <c:v>3.0462765440941615</c:v>
                </c:pt>
                <c:pt idx="75">
                  <c:v>3.0559309512799708</c:v>
                </c:pt>
                <c:pt idx="76">
                  <c:v>3.0655853584657802</c:v>
                </c:pt>
                <c:pt idx="77">
                  <c:v>3.0752397656515891</c:v>
                </c:pt>
                <c:pt idx="78">
                  <c:v>3.0848941728373984</c:v>
                </c:pt>
                <c:pt idx="79">
                  <c:v>3.0945485800232082</c:v>
                </c:pt>
                <c:pt idx="80">
                  <c:v>3.1042029872090171</c:v>
                </c:pt>
                <c:pt idx="81">
                  <c:v>3.1138573943948264</c:v>
                </c:pt>
                <c:pt idx="82">
                  <c:v>3.1235118015806358</c:v>
                </c:pt>
                <c:pt idx="83">
                  <c:v>3.1331662087664447</c:v>
                </c:pt>
                <c:pt idx="84">
                  <c:v>3.142820615952254</c:v>
                </c:pt>
                <c:pt idx="85">
                  <c:v>3.1524750231380634</c:v>
                </c:pt>
                <c:pt idx="86">
                  <c:v>3.1621294303238723</c:v>
                </c:pt>
                <c:pt idx="87">
                  <c:v>3.1717838375096816</c:v>
                </c:pt>
                <c:pt idx="88">
                  <c:v>3.1814382446954905</c:v>
                </c:pt>
                <c:pt idx="89">
                  <c:v>3.1910926518812999</c:v>
                </c:pt>
                <c:pt idx="90">
                  <c:v>3.2007470590671097</c:v>
                </c:pt>
                <c:pt idx="91">
                  <c:v>3.2104014662529181</c:v>
                </c:pt>
                <c:pt idx="92">
                  <c:v>3.2200558734387279</c:v>
                </c:pt>
                <c:pt idx="93">
                  <c:v>3.2297102806245372</c:v>
                </c:pt>
                <c:pt idx="94">
                  <c:v>3.2393646878103461</c:v>
                </c:pt>
                <c:pt idx="95">
                  <c:v>3.2490190949961555</c:v>
                </c:pt>
                <c:pt idx="96">
                  <c:v>3.2586735021819648</c:v>
                </c:pt>
                <c:pt idx="97">
                  <c:v>3.2683279093677737</c:v>
                </c:pt>
                <c:pt idx="98">
                  <c:v>3.2779823165535831</c:v>
                </c:pt>
                <c:pt idx="99">
                  <c:v>3.287636723739392</c:v>
                </c:pt>
                <c:pt idx="100">
                  <c:v>3.2972911309252013</c:v>
                </c:pt>
                <c:pt idx="101">
                  <c:v>3.3069455381110111</c:v>
                </c:pt>
                <c:pt idx="102">
                  <c:v>3.3165999452968196</c:v>
                </c:pt>
                <c:pt idx="103">
                  <c:v>3.3262543524826294</c:v>
                </c:pt>
                <c:pt idx="104">
                  <c:v>3.3359087596684387</c:v>
                </c:pt>
                <c:pt idx="105">
                  <c:v>3.345563166854248</c:v>
                </c:pt>
                <c:pt idx="106">
                  <c:v>3.3552175740400569</c:v>
                </c:pt>
                <c:pt idx="107">
                  <c:v>3.3648719812258663</c:v>
                </c:pt>
                <c:pt idx="108">
                  <c:v>3.3745263884116752</c:v>
                </c:pt>
                <c:pt idx="109">
                  <c:v>3.3841807955974845</c:v>
                </c:pt>
                <c:pt idx="110">
                  <c:v>3.3938352027832939</c:v>
                </c:pt>
                <c:pt idx="111">
                  <c:v>3.4034896099691028</c:v>
                </c:pt>
                <c:pt idx="112">
                  <c:v>3.4131440171549121</c:v>
                </c:pt>
                <c:pt idx="113">
                  <c:v>3.422798424340721</c:v>
                </c:pt>
                <c:pt idx="114">
                  <c:v>3.4324528315265308</c:v>
                </c:pt>
                <c:pt idx="115">
                  <c:v>3.4421072387123401</c:v>
                </c:pt>
                <c:pt idx="116">
                  <c:v>3.4517616458981495</c:v>
                </c:pt>
                <c:pt idx="117">
                  <c:v>3.4614160530839584</c:v>
                </c:pt>
                <c:pt idx="118">
                  <c:v>3.4710704602697677</c:v>
                </c:pt>
                <c:pt idx="119">
                  <c:v>3.4807248674555766</c:v>
                </c:pt>
                <c:pt idx="120">
                  <c:v>3.490379274641386</c:v>
                </c:pt>
                <c:pt idx="121">
                  <c:v>3.5000336818271953</c:v>
                </c:pt>
                <c:pt idx="122">
                  <c:v>3.5096880890130042</c:v>
                </c:pt>
                <c:pt idx="123">
                  <c:v>3.5193424961988136</c:v>
                </c:pt>
                <c:pt idx="124">
                  <c:v>3.5289969033846225</c:v>
                </c:pt>
                <c:pt idx="125">
                  <c:v>3.5386513105704323</c:v>
                </c:pt>
                <c:pt idx="126">
                  <c:v>3.5483057177562416</c:v>
                </c:pt>
                <c:pt idx="127">
                  <c:v>3.5579601249420509</c:v>
                </c:pt>
                <c:pt idx="128">
                  <c:v>3.5676145321278598</c:v>
                </c:pt>
                <c:pt idx="129">
                  <c:v>3.5772689393136692</c:v>
                </c:pt>
                <c:pt idx="130">
                  <c:v>3.5869233464994785</c:v>
                </c:pt>
                <c:pt idx="131">
                  <c:v>3.5965777536852874</c:v>
                </c:pt>
                <c:pt idx="132">
                  <c:v>3.6062321608710968</c:v>
                </c:pt>
                <c:pt idx="133">
                  <c:v>3.6158865680569057</c:v>
                </c:pt>
                <c:pt idx="134">
                  <c:v>3.625540975242715</c:v>
                </c:pt>
                <c:pt idx="135">
                  <c:v>3.6351953824285244</c:v>
                </c:pt>
                <c:pt idx="136">
                  <c:v>3.6448497896143341</c:v>
                </c:pt>
                <c:pt idx="137">
                  <c:v>3.6545041968001426</c:v>
                </c:pt>
                <c:pt idx="138">
                  <c:v>3.6641586039859524</c:v>
                </c:pt>
                <c:pt idx="139">
                  <c:v>3.6738130111717613</c:v>
                </c:pt>
                <c:pt idx="140">
                  <c:v>3.6834674183575706</c:v>
                </c:pt>
                <c:pt idx="141">
                  <c:v>3.69312182554338</c:v>
                </c:pt>
                <c:pt idx="142">
                  <c:v>3.7027762327291889</c:v>
                </c:pt>
                <c:pt idx="143">
                  <c:v>3.7124306399149982</c:v>
                </c:pt>
                <c:pt idx="144">
                  <c:v>3.7220850471008071</c:v>
                </c:pt>
                <c:pt idx="145">
                  <c:v>3.7317394542866165</c:v>
                </c:pt>
                <c:pt idx="146">
                  <c:v>3.7413938614724258</c:v>
                </c:pt>
                <c:pt idx="147">
                  <c:v>3.7510482686582356</c:v>
                </c:pt>
                <c:pt idx="148">
                  <c:v>3.7607026758440441</c:v>
                </c:pt>
                <c:pt idx="149">
                  <c:v>3.7703570830298538</c:v>
                </c:pt>
                <c:pt idx="150">
                  <c:v>3.7800114902156632</c:v>
                </c:pt>
                <c:pt idx="151">
                  <c:v>3.7896658974014721</c:v>
                </c:pt>
                <c:pt idx="152">
                  <c:v>3.7993203045872814</c:v>
                </c:pt>
                <c:pt idx="153">
                  <c:v>3.8089747117730903</c:v>
                </c:pt>
                <c:pt idx="154">
                  <c:v>3.8186291189588997</c:v>
                </c:pt>
                <c:pt idx="155">
                  <c:v>3.828283526144709</c:v>
                </c:pt>
                <c:pt idx="156">
                  <c:v>3.8379379333305179</c:v>
                </c:pt>
                <c:pt idx="157">
                  <c:v>3.8475923405163273</c:v>
                </c:pt>
                <c:pt idx="158">
                  <c:v>3.857246747702137</c:v>
                </c:pt>
                <c:pt idx="159">
                  <c:v>3.8669011548879459</c:v>
                </c:pt>
                <c:pt idx="160">
                  <c:v>3.8765555620737553</c:v>
                </c:pt>
                <c:pt idx="161">
                  <c:v>3.8862099692595646</c:v>
                </c:pt>
                <c:pt idx="162">
                  <c:v>3.8958643764453735</c:v>
                </c:pt>
                <c:pt idx="163">
                  <c:v>3.9055187836311829</c:v>
                </c:pt>
                <c:pt idx="164">
                  <c:v>3.9151731908169918</c:v>
                </c:pt>
                <c:pt idx="165">
                  <c:v>3.9248275980028011</c:v>
                </c:pt>
                <c:pt idx="166">
                  <c:v>3.9344820051886105</c:v>
                </c:pt>
                <c:pt idx="167">
                  <c:v>3.9441364123744194</c:v>
                </c:pt>
                <c:pt idx="168">
                  <c:v>3.9537908195602287</c:v>
                </c:pt>
                <c:pt idx="169">
                  <c:v>3.9634452267460376</c:v>
                </c:pt>
                <c:pt idx="170">
                  <c:v>3.973099633931847</c:v>
                </c:pt>
                <c:pt idx="171">
                  <c:v>3.9827540411176567</c:v>
                </c:pt>
                <c:pt idx="172">
                  <c:v>3.9924084483034652</c:v>
                </c:pt>
                <c:pt idx="173">
                  <c:v>4.0020628554892754</c:v>
                </c:pt>
                <c:pt idx="174">
                  <c:v>4.0117172626750843</c:v>
                </c:pt>
                <c:pt idx="175">
                  <c:v>4.0213716698608932</c:v>
                </c:pt>
                <c:pt idx="176">
                  <c:v>4.031026077046703</c:v>
                </c:pt>
                <c:pt idx="177">
                  <c:v>4.0406804842325119</c:v>
                </c:pt>
                <c:pt idx="178">
                  <c:v>4.0503348914183208</c:v>
                </c:pt>
                <c:pt idx="179">
                  <c:v>4.0599892986041297</c:v>
                </c:pt>
                <c:pt idx="180">
                  <c:v>4.0696437057899395</c:v>
                </c:pt>
                <c:pt idx="181">
                  <c:v>4.0792981129757484</c:v>
                </c:pt>
                <c:pt idx="182">
                  <c:v>4.0889525201615582</c:v>
                </c:pt>
                <c:pt idx="183">
                  <c:v>4.0986069273473671</c:v>
                </c:pt>
                <c:pt idx="184">
                  <c:v>4.1082613345331769</c:v>
                </c:pt>
                <c:pt idx="185">
                  <c:v>4.1179157417189858</c:v>
                </c:pt>
                <c:pt idx="186">
                  <c:v>4.1275701489047947</c:v>
                </c:pt>
                <c:pt idx="187">
                  <c:v>4.1372245560906045</c:v>
                </c:pt>
                <c:pt idx="188">
                  <c:v>4.1468789632764134</c:v>
                </c:pt>
                <c:pt idx="189">
                  <c:v>4.1565333704622223</c:v>
                </c:pt>
                <c:pt idx="190">
                  <c:v>4.1661877776480321</c:v>
                </c:pt>
                <c:pt idx="191">
                  <c:v>4.175842184833841</c:v>
                </c:pt>
                <c:pt idx="192">
                  <c:v>4.1854965920196499</c:v>
                </c:pt>
                <c:pt idx="193">
                  <c:v>4.1951509992054588</c:v>
                </c:pt>
                <c:pt idx="194">
                  <c:v>4.2048054063912685</c:v>
                </c:pt>
                <c:pt idx="195">
                  <c:v>4.2144598135770783</c:v>
                </c:pt>
                <c:pt idx="196">
                  <c:v>4.2241142207628863</c:v>
                </c:pt>
                <c:pt idx="197">
                  <c:v>4.2337686279486961</c:v>
                </c:pt>
                <c:pt idx="198">
                  <c:v>4.2434230351345059</c:v>
                </c:pt>
                <c:pt idx="199">
                  <c:v>4.2530774423203148</c:v>
                </c:pt>
                <c:pt idx="200">
                  <c:v>4.2627318495061237</c:v>
                </c:pt>
                <c:pt idx="201">
                  <c:v>4.2723862566919335</c:v>
                </c:pt>
                <c:pt idx="202">
                  <c:v>4.2820406638777433</c:v>
                </c:pt>
                <c:pt idx="203">
                  <c:v>4.2916950710635513</c:v>
                </c:pt>
                <c:pt idx="204">
                  <c:v>4.3013494782493611</c:v>
                </c:pt>
                <c:pt idx="205">
                  <c:v>4.31100388543517</c:v>
                </c:pt>
                <c:pt idx="206">
                  <c:v>4.3206582926209798</c:v>
                </c:pt>
                <c:pt idx="207">
                  <c:v>4.3303126998067887</c:v>
                </c:pt>
                <c:pt idx="208">
                  <c:v>4.3399671069925976</c:v>
                </c:pt>
                <c:pt idx="209">
                  <c:v>4.3496215141784074</c:v>
                </c:pt>
                <c:pt idx="210">
                  <c:v>4.3592759213642163</c:v>
                </c:pt>
                <c:pt idx="211">
                  <c:v>4.3689303285500252</c:v>
                </c:pt>
                <c:pt idx="212">
                  <c:v>4.378584735735835</c:v>
                </c:pt>
                <c:pt idx="213">
                  <c:v>4.3882391429216439</c:v>
                </c:pt>
                <c:pt idx="214">
                  <c:v>4.3978935501074528</c:v>
                </c:pt>
                <c:pt idx="215">
                  <c:v>4.4075479572932625</c:v>
                </c:pt>
                <c:pt idx="216">
                  <c:v>4.4172023644790714</c:v>
                </c:pt>
                <c:pt idx="217">
                  <c:v>4.4268567716648812</c:v>
                </c:pt>
                <c:pt idx="218">
                  <c:v>4.4365111788506892</c:v>
                </c:pt>
                <c:pt idx="219">
                  <c:v>4.446165586036499</c:v>
                </c:pt>
                <c:pt idx="220">
                  <c:v>4.4558199932223088</c:v>
                </c:pt>
                <c:pt idx="221">
                  <c:v>4.4654744004081177</c:v>
                </c:pt>
                <c:pt idx="222">
                  <c:v>4.4751288075939266</c:v>
                </c:pt>
                <c:pt idx="223">
                  <c:v>4.4847832147797364</c:v>
                </c:pt>
                <c:pt idx="224">
                  <c:v>4.4944376219655453</c:v>
                </c:pt>
                <c:pt idx="225">
                  <c:v>4.5040920291513542</c:v>
                </c:pt>
                <c:pt idx="226">
                  <c:v>4.513746436337164</c:v>
                </c:pt>
                <c:pt idx="227">
                  <c:v>4.5234008435229729</c:v>
                </c:pt>
                <c:pt idx="228">
                  <c:v>4.5330552507087827</c:v>
                </c:pt>
                <c:pt idx="229">
                  <c:v>4.5427096578945916</c:v>
                </c:pt>
                <c:pt idx="230">
                  <c:v>4.5523640650804014</c:v>
                </c:pt>
                <c:pt idx="231">
                  <c:v>4.5620184722662103</c:v>
                </c:pt>
                <c:pt idx="232">
                  <c:v>4.5716728794520192</c:v>
                </c:pt>
                <c:pt idx="233">
                  <c:v>4.5813272866378281</c:v>
                </c:pt>
                <c:pt idx="234">
                  <c:v>4.5909816938236379</c:v>
                </c:pt>
                <c:pt idx="235">
                  <c:v>4.6006361010094476</c:v>
                </c:pt>
                <c:pt idx="236">
                  <c:v>4.6102905081952557</c:v>
                </c:pt>
                <c:pt idx="237">
                  <c:v>4.6199449153810654</c:v>
                </c:pt>
                <c:pt idx="238">
                  <c:v>4.6295993225668743</c:v>
                </c:pt>
                <c:pt idx="239">
                  <c:v>4.6392537297526841</c:v>
                </c:pt>
                <c:pt idx="240">
                  <c:v>4.648908136938493</c:v>
                </c:pt>
                <c:pt idx="241">
                  <c:v>4.6585625441243028</c:v>
                </c:pt>
                <c:pt idx="242">
                  <c:v>4.6682169513101108</c:v>
                </c:pt>
                <c:pt idx="243">
                  <c:v>4.6778713584959206</c:v>
                </c:pt>
                <c:pt idx="244">
                  <c:v>4.6875257656817295</c:v>
                </c:pt>
                <c:pt idx="245">
                  <c:v>4.6971801728675393</c:v>
                </c:pt>
                <c:pt idx="246">
                  <c:v>4.7068345800533482</c:v>
                </c:pt>
                <c:pt idx="247">
                  <c:v>4.7164889872391571</c:v>
                </c:pt>
                <c:pt idx="248">
                  <c:v>4.7261433944249669</c:v>
                </c:pt>
                <c:pt idx="249">
                  <c:v>4.7357978016107758</c:v>
                </c:pt>
                <c:pt idx="250">
                  <c:v>4.7454522087965856</c:v>
                </c:pt>
                <c:pt idx="251">
                  <c:v>4.7551066159823945</c:v>
                </c:pt>
                <c:pt idx="252">
                  <c:v>4.7647610231682043</c:v>
                </c:pt>
                <c:pt idx="253">
                  <c:v>4.7744154303540123</c:v>
                </c:pt>
                <c:pt idx="254">
                  <c:v>4.7840698375398221</c:v>
                </c:pt>
                <c:pt idx="255">
                  <c:v>4.793724244725631</c:v>
                </c:pt>
                <c:pt idx="256">
                  <c:v>4.8033786519114408</c:v>
                </c:pt>
                <c:pt idx="257">
                  <c:v>4.8130330590972497</c:v>
                </c:pt>
                <c:pt idx="258">
                  <c:v>4.8226874662830586</c:v>
                </c:pt>
                <c:pt idx="259">
                  <c:v>4.8323418734688728</c:v>
                </c:pt>
                <c:pt idx="260">
                  <c:v>4.8419962806546772</c:v>
                </c:pt>
                <c:pt idx="261">
                  <c:v>4.8516506878404861</c:v>
                </c:pt>
                <c:pt idx="262">
                  <c:v>4.8613050950262959</c:v>
                </c:pt>
                <c:pt idx="263">
                  <c:v>4.8709595022121102</c:v>
                </c:pt>
                <c:pt idx="264">
                  <c:v>4.8806139093979146</c:v>
                </c:pt>
                <c:pt idx="265">
                  <c:v>4.8902683165837235</c:v>
                </c:pt>
                <c:pt idx="266">
                  <c:v>4.8999227237695333</c:v>
                </c:pt>
                <c:pt idx="267">
                  <c:v>4.9095771309553475</c:v>
                </c:pt>
                <c:pt idx="268">
                  <c:v>4.919231538141152</c:v>
                </c:pt>
                <c:pt idx="269">
                  <c:v>4.9288859453269609</c:v>
                </c:pt>
                <c:pt idx="270">
                  <c:v>4.9385403525127707</c:v>
                </c:pt>
                <c:pt idx="271">
                  <c:v>4.948194759698584</c:v>
                </c:pt>
                <c:pt idx="272">
                  <c:v>4.9578491668843885</c:v>
                </c:pt>
                <c:pt idx="273">
                  <c:v>4.9675035740701974</c:v>
                </c:pt>
                <c:pt idx="274">
                  <c:v>4.9771579812560072</c:v>
                </c:pt>
                <c:pt idx="275">
                  <c:v>4.9868123884418205</c:v>
                </c:pt>
                <c:pt idx="276">
                  <c:v>4.996466795627625</c:v>
                </c:pt>
                <c:pt idx="277">
                  <c:v>5.0061212028134348</c:v>
                </c:pt>
                <c:pt idx="278">
                  <c:v>5.0157756099992437</c:v>
                </c:pt>
                <c:pt idx="279">
                  <c:v>5.025430017185057</c:v>
                </c:pt>
                <c:pt idx="280">
                  <c:v>5.0350844243708623</c:v>
                </c:pt>
                <c:pt idx="281">
                  <c:v>5.0447388315566712</c:v>
                </c:pt>
                <c:pt idx="282">
                  <c:v>5.0543932387424855</c:v>
                </c:pt>
                <c:pt idx="283">
                  <c:v>5.0640476459282944</c:v>
                </c:pt>
                <c:pt idx="284">
                  <c:v>5.0737020531141033</c:v>
                </c:pt>
                <c:pt idx="285">
                  <c:v>5.0833564602999086</c:v>
                </c:pt>
                <c:pt idx="286">
                  <c:v>5.093010867485722</c:v>
                </c:pt>
                <c:pt idx="287">
                  <c:v>5.1026652746715317</c:v>
                </c:pt>
                <c:pt idx="288">
                  <c:v>5.1123196818573406</c:v>
                </c:pt>
                <c:pt idx="289">
                  <c:v>5.1219740890431451</c:v>
                </c:pt>
                <c:pt idx="290">
                  <c:v>5.1316284962289584</c:v>
                </c:pt>
                <c:pt idx="291">
                  <c:v>5.1412829034147682</c:v>
                </c:pt>
                <c:pt idx="292">
                  <c:v>5.1509373106005771</c:v>
                </c:pt>
                <c:pt idx="293">
                  <c:v>5.1605917177863816</c:v>
                </c:pt>
                <c:pt idx="294">
                  <c:v>5.1702461249721949</c:v>
                </c:pt>
                <c:pt idx="295">
                  <c:v>5.1799005321580047</c:v>
                </c:pt>
                <c:pt idx="296">
                  <c:v>5.1895549393438145</c:v>
                </c:pt>
                <c:pt idx="297">
                  <c:v>5.199209346529619</c:v>
                </c:pt>
                <c:pt idx="298">
                  <c:v>5.2088637537154323</c:v>
                </c:pt>
                <c:pt idx="299">
                  <c:v>5.2185181609012421</c:v>
                </c:pt>
                <c:pt idx="300">
                  <c:v>5.2281725680870519</c:v>
                </c:pt>
                <c:pt idx="301">
                  <c:v>5.2378269752728555</c:v>
                </c:pt>
                <c:pt idx="302">
                  <c:v>5.2474813824586697</c:v>
                </c:pt>
                <c:pt idx="303">
                  <c:v>5.2571357896444795</c:v>
                </c:pt>
                <c:pt idx="304">
                  <c:v>5.2667901968302884</c:v>
                </c:pt>
                <c:pt idx="305">
                  <c:v>5.2764446040160928</c:v>
                </c:pt>
                <c:pt idx="306">
                  <c:v>5.2860990112019062</c:v>
                </c:pt>
                <c:pt idx="307">
                  <c:v>5.2957534183877168</c:v>
                </c:pt>
                <c:pt idx="308">
                  <c:v>5.3054078255735249</c:v>
                </c:pt>
                <c:pt idx="309">
                  <c:v>5.3150622327593346</c:v>
                </c:pt>
                <c:pt idx="310">
                  <c:v>5.3247166399451435</c:v>
                </c:pt>
                <c:pt idx="311">
                  <c:v>5.3343710471309533</c:v>
                </c:pt>
                <c:pt idx="312">
                  <c:v>5.3440254543167613</c:v>
                </c:pt>
                <c:pt idx="313">
                  <c:v>5.3536798615025711</c:v>
                </c:pt>
                <c:pt idx="314">
                  <c:v>5.3633342686883809</c:v>
                </c:pt>
                <c:pt idx="315">
                  <c:v>5.3729886758741898</c:v>
                </c:pt>
                <c:pt idx="316">
                  <c:v>5.3826430830599987</c:v>
                </c:pt>
                <c:pt idx="317">
                  <c:v>5.3922974902458085</c:v>
                </c:pt>
                <c:pt idx="318">
                  <c:v>5.4019518974316174</c:v>
                </c:pt>
                <c:pt idx="319">
                  <c:v>5.4116063046174263</c:v>
                </c:pt>
                <c:pt idx="320">
                  <c:v>5.4212607118032361</c:v>
                </c:pt>
                <c:pt idx="321">
                  <c:v>5.430915118989045</c:v>
                </c:pt>
                <c:pt idx="322">
                  <c:v>5.4405695261748548</c:v>
                </c:pt>
                <c:pt idx="323">
                  <c:v>5.4502239333606628</c:v>
                </c:pt>
                <c:pt idx="324">
                  <c:v>5.4598783405464726</c:v>
                </c:pt>
                <c:pt idx="325">
                  <c:v>5.4695327477322815</c:v>
                </c:pt>
                <c:pt idx="326">
                  <c:v>5.4791871549180913</c:v>
                </c:pt>
                <c:pt idx="327">
                  <c:v>5.4888415621039002</c:v>
                </c:pt>
                <c:pt idx="328">
                  <c:v>5.49849596928971</c:v>
                </c:pt>
                <c:pt idx="329">
                  <c:v>5.5081503764755189</c:v>
                </c:pt>
                <c:pt idx="330">
                  <c:v>5.5178047836613278</c:v>
                </c:pt>
                <c:pt idx="331">
                  <c:v>5.5274591908471375</c:v>
                </c:pt>
                <c:pt idx="332">
                  <c:v>5.5371135980329464</c:v>
                </c:pt>
                <c:pt idx="333">
                  <c:v>5.5467680052187562</c:v>
                </c:pt>
                <c:pt idx="334">
                  <c:v>5.5564224124045651</c:v>
                </c:pt>
                <c:pt idx="335">
                  <c:v>5.566076819590374</c:v>
                </c:pt>
                <c:pt idx="336">
                  <c:v>5.5757312267761838</c:v>
                </c:pt>
                <c:pt idx="337">
                  <c:v>5.5853856339619927</c:v>
                </c:pt>
                <c:pt idx="338">
                  <c:v>5.5950400411478016</c:v>
                </c:pt>
                <c:pt idx="339">
                  <c:v>5.6046944483336114</c:v>
                </c:pt>
                <c:pt idx="340">
                  <c:v>5.6143488555194194</c:v>
                </c:pt>
                <c:pt idx="341">
                  <c:v>5.6240032627052292</c:v>
                </c:pt>
                <c:pt idx="342">
                  <c:v>5.6336576698910381</c:v>
                </c:pt>
                <c:pt idx="343">
                  <c:v>5.6433120770768479</c:v>
                </c:pt>
                <c:pt idx="344">
                  <c:v>5.6529664842626577</c:v>
                </c:pt>
                <c:pt idx="345">
                  <c:v>5.6626208914484657</c:v>
                </c:pt>
                <c:pt idx="346">
                  <c:v>5.6722752986342746</c:v>
                </c:pt>
                <c:pt idx="347">
                  <c:v>5.6819297058200853</c:v>
                </c:pt>
                <c:pt idx="348">
                  <c:v>5.6915841130058942</c:v>
                </c:pt>
                <c:pt idx="349">
                  <c:v>5.7012385201917031</c:v>
                </c:pt>
                <c:pt idx="350">
                  <c:v>5.7108929273775129</c:v>
                </c:pt>
                <c:pt idx="351">
                  <c:v>5.7205473345633227</c:v>
                </c:pt>
                <c:pt idx="352">
                  <c:v>5.7302017417491307</c:v>
                </c:pt>
                <c:pt idx="353">
                  <c:v>5.7398561489349396</c:v>
                </c:pt>
                <c:pt idx="354">
                  <c:v>5.7495105561207493</c:v>
                </c:pt>
                <c:pt idx="355">
                  <c:v>5.7591649633065591</c:v>
                </c:pt>
                <c:pt idx="356">
                  <c:v>5.768819370492368</c:v>
                </c:pt>
                <c:pt idx="357">
                  <c:v>5.7784737776781778</c:v>
                </c:pt>
                <c:pt idx="358">
                  <c:v>5.7881281848639876</c:v>
                </c:pt>
                <c:pt idx="359">
                  <c:v>5.7977825920497956</c:v>
                </c:pt>
                <c:pt idx="360">
                  <c:v>5.8074369992356045</c:v>
                </c:pt>
                <c:pt idx="361">
                  <c:v>5.8170914064214143</c:v>
                </c:pt>
                <c:pt idx="362">
                  <c:v>5.8267458136072241</c:v>
                </c:pt>
                <c:pt idx="363">
                  <c:v>5.8364002207930321</c:v>
                </c:pt>
                <c:pt idx="364">
                  <c:v>5.846054627978841</c:v>
                </c:pt>
                <c:pt idx="365">
                  <c:v>5.8557090351646508</c:v>
                </c:pt>
                <c:pt idx="366">
                  <c:v>5.8653634423504606</c:v>
                </c:pt>
                <c:pt idx="367">
                  <c:v>5.8750178495362695</c:v>
                </c:pt>
                <c:pt idx="368">
                  <c:v>5.8846722567220793</c:v>
                </c:pt>
                <c:pt idx="369">
                  <c:v>5.8943266639078873</c:v>
                </c:pt>
                <c:pt idx="370">
                  <c:v>5.9039810710936971</c:v>
                </c:pt>
                <c:pt idx="371">
                  <c:v>5.913635478279506</c:v>
                </c:pt>
                <c:pt idx="372">
                  <c:v>5.9232898854653158</c:v>
                </c:pt>
                <c:pt idx="373">
                  <c:v>5.9329442926511256</c:v>
                </c:pt>
                <c:pt idx="374">
                  <c:v>5.9425986998369336</c:v>
                </c:pt>
                <c:pt idx="375">
                  <c:v>5.9522531070227425</c:v>
                </c:pt>
                <c:pt idx="376">
                  <c:v>5.9619075142085523</c:v>
                </c:pt>
                <c:pt idx="377">
                  <c:v>5.971561921394362</c:v>
                </c:pt>
                <c:pt idx="378">
                  <c:v>5.9812163285801709</c:v>
                </c:pt>
                <c:pt idx="379">
                  <c:v>5.9908707357659789</c:v>
                </c:pt>
                <c:pt idx="380">
                  <c:v>6.0005251429517905</c:v>
                </c:pt>
                <c:pt idx="381">
                  <c:v>6.0101795501375985</c:v>
                </c:pt>
                <c:pt idx="382">
                  <c:v>6.0198339573234074</c:v>
                </c:pt>
                <c:pt idx="383">
                  <c:v>6.0294883645092172</c:v>
                </c:pt>
                <c:pt idx="384">
                  <c:v>6.039142771695027</c:v>
                </c:pt>
                <c:pt idx="385">
                  <c:v>6.048797178880835</c:v>
                </c:pt>
                <c:pt idx="386">
                  <c:v>6.0584515860666439</c:v>
                </c:pt>
                <c:pt idx="387">
                  <c:v>6.0681059932524537</c:v>
                </c:pt>
                <c:pt idx="388">
                  <c:v>6.0777604004382635</c:v>
                </c:pt>
                <c:pt idx="389">
                  <c:v>6.0874148076240724</c:v>
                </c:pt>
                <c:pt idx="390">
                  <c:v>6.0970692148098804</c:v>
                </c:pt>
                <c:pt idx="391">
                  <c:v>6.1067236219956902</c:v>
                </c:pt>
                <c:pt idx="392">
                  <c:v>6.1163780291815</c:v>
                </c:pt>
                <c:pt idx="393">
                  <c:v>6.1260324363673089</c:v>
                </c:pt>
                <c:pt idx="394">
                  <c:v>6.1356868435531169</c:v>
                </c:pt>
                <c:pt idx="395">
                  <c:v>6.1453412507389285</c:v>
                </c:pt>
                <c:pt idx="396">
                  <c:v>6.1549956579247374</c:v>
                </c:pt>
                <c:pt idx="397">
                  <c:v>6.1646500651105454</c:v>
                </c:pt>
                <c:pt idx="398">
                  <c:v>6.1743044722963552</c:v>
                </c:pt>
                <c:pt idx="399">
                  <c:v>6.1839588794821649</c:v>
                </c:pt>
                <c:pt idx="400">
                  <c:v>6.1936132866679738</c:v>
                </c:pt>
                <c:pt idx="401">
                  <c:v>6.2032676938537836</c:v>
                </c:pt>
                <c:pt idx="402">
                  <c:v>6.2129221010395916</c:v>
                </c:pt>
                <c:pt idx="403">
                  <c:v>6.2225765082254014</c:v>
                </c:pt>
                <c:pt idx="404">
                  <c:v>6.2322309154112103</c:v>
                </c:pt>
                <c:pt idx="405">
                  <c:v>6.2418853225970201</c:v>
                </c:pt>
                <c:pt idx="406">
                  <c:v>6.2515397297828299</c:v>
                </c:pt>
                <c:pt idx="407">
                  <c:v>6.2611941369686388</c:v>
                </c:pt>
                <c:pt idx="408">
                  <c:v>6.2708485441544468</c:v>
                </c:pt>
                <c:pt idx="409">
                  <c:v>6.2805029513402566</c:v>
                </c:pt>
                <c:pt idx="410">
                  <c:v>6.2901573585260664</c:v>
                </c:pt>
                <c:pt idx="411">
                  <c:v>6.2998117657118753</c:v>
                </c:pt>
                <c:pt idx="412">
                  <c:v>6.3094661728976833</c:v>
                </c:pt>
                <c:pt idx="413">
                  <c:v>6.3191205800834931</c:v>
                </c:pt>
                <c:pt idx="414">
                  <c:v>6.3287749872693029</c:v>
                </c:pt>
                <c:pt idx="415">
                  <c:v>6.3384293944551118</c:v>
                </c:pt>
                <c:pt idx="416">
                  <c:v>6.3480838016409216</c:v>
                </c:pt>
                <c:pt idx="417">
                  <c:v>6.3577382088267305</c:v>
                </c:pt>
                <c:pt idx="418">
                  <c:v>6.3673926160125403</c:v>
                </c:pt>
                <c:pt idx="419">
                  <c:v>6.3770470231983483</c:v>
                </c:pt>
                <c:pt idx="420">
                  <c:v>6.3867014303841581</c:v>
                </c:pt>
                <c:pt idx="421">
                  <c:v>6.3963558375699678</c:v>
                </c:pt>
                <c:pt idx="422">
                  <c:v>6.4060102447557767</c:v>
                </c:pt>
                <c:pt idx="423">
                  <c:v>6.4156646519415848</c:v>
                </c:pt>
                <c:pt idx="424">
                  <c:v>6.4253190591273945</c:v>
                </c:pt>
                <c:pt idx="425">
                  <c:v>6.4349734663132043</c:v>
                </c:pt>
                <c:pt idx="426">
                  <c:v>6.4446278734990132</c:v>
                </c:pt>
                <c:pt idx="427">
                  <c:v>6.4542822806848221</c:v>
                </c:pt>
                <c:pt idx="428">
                  <c:v>6.4639366878706328</c:v>
                </c:pt>
                <c:pt idx="429">
                  <c:v>6.4735910950564417</c:v>
                </c:pt>
                <c:pt idx="430">
                  <c:v>6.4832455022422497</c:v>
                </c:pt>
                <c:pt idx="431">
                  <c:v>6.4928999094280595</c:v>
                </c:pt>
                <c:pt idx="432">
                  <c:v>6.5025543166138693</c:v>
                </c:pt>
                <c:pt idx="433">
                  <c:v>6.5122087237996782</c:v>
                </c:pt>
                <c:pt idx="434">
                  <c:v>6.5218631309854862</c:v>
                </c:pt>
                <c:pt idx="435">
                  <c:v>6.531517538171296</c:v>
                </c:pt>
                <c:pt idx="436">
                  <c:v>6.5411719453571058</c:v>
                </c:pt>
                <c:pt idx="437">
                  <c:v>6.5508263525429147</c:v>
                </c:pt>
                <c:pt idx="438">
                  <c:v>6.5604807597287236</c:v>
                </c:pt>
                <c:pt idx="439">
                  <c:v>6.5701351669145343</c:v>
                </c:pt>
                <c:pt idx="440">
                  <c:v>6.5797895741003432</c:v>
                </c:pt>
                <c:pt idx="441">
                  <c:v>6.5894439812861512</c:v>
                </c:pt>
                <c:pt idx="442">
                  <c:v>6.599098388471961</c:v>
                </c:pt>
                <c:pt idx="443">
                  <c:v>6.6087527956577707</c:v>
                </c:pt>
                <c:pt idx="444">
                  <c:v>6.6184072028435796</c:v>
                </c:pt>
                <c:pt idx="445">
                  <c:v>6.6280616100293885</c:v>
                </c:pt>
                <c:pt idx="446">
                  <c:v>6.6377160172151983</c:v>
                </c:pt>
                <c:pt idx="447">
                  <c:v>6.6473704244010081</c:v>
                </c:pt>
                <c:pt idx="448">
                  <c:v>6.6570248315868161</c:v>
                </c:pt>
                <c:pt idx="449">
                  <c:v>6.6666792387726259</c:v>
                </c:pt>
                <c:pt idx="450">
                  <c:v>6.6763336459584357</c:v>
                </c:pt>
              </c:numCache>
            </c:numRef>
          </c:xVal>
          <c:yVal>
            <c:numRef>
              <c:f>Sheet1!$H$18:$H$468</c:f>
              <c:numCache>
                <c:formatCode>0.0000</c:formatCode>
                <c:ptCount val="451"/>
                <c:pt idx="0">
                  <c:v>0</c:v>
                </c:pt>
                <c:pt idx="1">
                  <c:v>-0.32250578352313691</c:v>
                </c:pt>
                <c:pt idx="2">
                  <c:v>-0.63223948228626892</c:v>
                </c:pt>
                <c:pt idx="3">
                  <c:v>-0.92958045262372568</c:v>
                </c:pt>
                <c:pt idx="4">
                  <c:v>-1.2148980351915573</c:v>
                </c:pt>
                <c:pt idx="5">
                  <c:v>-1.4885518028721856</c:v>
                </c:pt>
                <c:pt idx="6">
                  <c:v>-1.7508918027884341</c:v>
                </c:pt>
                <c:pt idx="7">
                  <c:v>-2.0022587925630457</c:v>
                </c:pt>
                <c:pt idx="8">
                  <c:v>-2.2429844709566669</c:v>
                </c:pt>
                <c:pt idx="9">
                  <c:v>-2.4733917030143022</c:v>
                </c:pt>
                <c:pt idx="10">
                  <c:v>-2.6937947398472826</c:v>
                </c:pt>
                <c:pt idx="11">
                  <c:v>-2.9044994331749243</c:v>
                </c:pt>
                <c:pt idx="12">
                  <c:v>-3.1058034447472185</c:v>
                </c:pt>
                <c:pt idx="13">
                  <c:v>-3.2979964507671724</c:v>
                </c:pt>
                <c:pt idx="14">
                  <c:v>-3.4813603414287062</c:v>
                </c:pt>
                <c:pt idx="15">
                  <c:v>-3.6561694156833977</c:v>
                </c:pt>
                <c:pt idx="16">
                  <c:v>-3.8226905713467731</c:v>
                </c:pt>
                <c:pt idx="17">
                  <c:v>-3.9811834906523718</c:v>
                </c:pt>
                <c:pt idx="18">
                  <c:v>-4.1319008213592836</c:v>
                </c:pt>
                <c:pt idx="19">
                  <c:v>-4.2750883535165434</c:v>
                </c:pt>
                <c:pt idx="20">
                  <c:v>-4.4109851919853433</c:v>
                </c:pt>
                <c:pt idx="21">
                  <c:v>-4.5398239248177665</c:v>
                </c:pt>
                <c:pt idx="22">
                  <c:v>-4.6618307875884808</c:v>
                </c:pt>
                <c:pt idx="23">
                  <c:v>-4.7772258237736711</c:v>
                </c:pt>
                <c:pt idx="24">
                  <c:v>-4.8862230412692762</c:v>
                </c:pt>
                <c:pt idx="25">
                  <c:v>-4.989030565138588</c:v>
                </c:pt>
                <c:pt idx="26">
                  <c:v>-5.0858507866771232</c:v>
                </c:pt>
                <c:pt idx="27">
                  <c:v>-5.1768805088807657</c:v>
                </c:pt>
                <c:pt idx="28">
                  <c:v>-5.2623110884011393</c:v>
                </c:pt>
                <c:pt idx="29">
                  <c:v>-5.342328574070307</c:v>
                </c:pt>
                <c:pt idx="30">
                  <c:v>-5.4171138420749836</c:v>
                </c:pt>
                <c:pt idx="31">
                  <c:v>-5.4868427278586775</c:v>
                </c:pt>
                <c:pt idx="32">
                  <c:v>-5.5516861548282774</c:v>
                </c:pt>
                <c:pt idx="33">
                  <c:v>-5.6118102599399764</c:v>
                </c:pt>
                <c:pt idx="34">
                  <c:v>-5.6673765162376268</c:v>
                </c:pt>
                <c:pt idx="35">
                  <c:v>-5.7185418524149823</c:v>
                </c:pt>
                <c:pt idx="36">
                  <c:v>-5.7654587694716426</c:v>
                </c:pt>
                <c:pt idx="37">
                  <c:v>-5.8082754545309268</c:v>
                </c:pt>
                <c:pt idx="38">
                  <c:v>-5.8471358918863086</c:v>
                </c:pt>
                <c:pt idx="39">
                  <c:v>-5.8821799713415688</c:v>
                </c:pt>
                <c:pt idx="40">
                  <c:v>-5.9135435939082779</c:v>
                </c:pt>
                <c:pt idx="41">
                  <c:v>-5.9413587749228212</c:v>
                </c:pt>
                <c:pt idx="42">
                  <c:v>-5.9657537446436466</c:v>
                </c:pt>
                <c:pt idx="43">
                  <c:v>-5.9868530463881875</c:v>
                </c:pt>
                <c:pt idx="44">
                  <c:v>-6.0047776322673769</c:v>
                </c:pt>
                <c:pt idx="45">
                  <c:v>-6.0196449565744388</c:v>
                </c:pt>
                <c:pt idx="46">
                  <c:v>-6.0315690668833417</c:v>
                </c:pt>
                <c:pt idx="47">
                  <c:v>-6.0406606929109667</c:v>
                </c:pt>
                <c:pt idx="48">
                  <c:v>-6.0470273331958388</c:v>
                </c:pt>
                <c:pt idx="49">
                  <c:v>-6.0507733396450876</c:v>
                </c:pt>
                <c:pt idx="50">
                  <c:v>-6.0519999999999996</c:v>
                </c:pt>
                <c:pt idx="51">
                  <c:v>-6.050805618269532</c:v>
                </c:pt>
                <c:pt idx="52">
                  <c:v>-6.0472855931798541</c:v>
                </c:pt>
                <c:pt idx="53">
                  <c:v>-6.0415324946869848</c:v>
                </c:pt>
                <c:pt idx="54">
                  <c:v>-6.0336361385984718</c:v>
                </c:pt>
                <c:pt idx="55">
                  <c:v>-6.0236836593489897</c:v>
                </c:pt>
                <c:pt idx="56">
                  <c:v>-6.0117595809737061</c:v>
                </c:pt>
                <c:pt idx="57">
                  <c:v>-5.997945886322273</c:v>
                </c:pt>
                <c:pt idx="58">
                  <c:v>-5.982322084555272</c:v>
                </c:pt>
                <c:pt idx="59">
                  <c:v>-5.9649652769640005</c:v>
                </c:pt>
                <c:pt idx="60">
                  <c:v>-5.9459502211535344</c:v>
                </c:pt>
                <c:pt idx="61">
                  <c:v>-5.9253493936280819</c:v>
                </c:pt>
                <c:pt idx="62">
                  <c:v>-5.9032330508167288</c:v>
                </c:pt>
                <c:pt idx="63">
                  <c:v>-5.8796692885768103</c:v>
                </c:pt>
                <c:pt idx="64">
                  <c:v>-5.8547241002112642</c:v>
                </c:pt>
                <c:pt idx="65">
                  <c:v>-5.8284614330354829</c:v>
                </c:pt>
                <c:pt idx="66">
                  <c:v>-5.8009432435283701</c:v>
                </c:pt>
                <c:pt idx="67">
                  <c:v>-5.7722295511014794</c:v>
                </c:pt>
                <c:pt idx="68">
                  <c:v>-5.7423784905193553</c:v>
                </c:pt>
                <c:pt idx="69">
                  <c:v>-5.7114463630033843</c:v>
                </c:pt>
                <c:pt idx="70">
                  <c:v>-5.6794876860507646</c:v>
                </c:pt>
                <c:pt idx="71">
                  <c:v>-5.646555241999426</c:v>
                </c:pt>
                <c:pt idx="72">
                  <c:v>-5.6127001253690469</c:v>
                </c:pt>
                <c:pt idx="73">
                  <c:v>-5.5779717890075569</c:v>
                </c:pt>
                <c:pt idx="74">
                  <c:v>-5.5424180890719308</c:v>
                </c:pt>
                <c:pt idx="75">
                  <c:v>-5.5060853288712854</c:v>
                </c:pt>
                <c:pt idx="76">
                  <c:v>-5.4690183015997373</c:v>
                </c:pt>
                <c:pt idx="77">
                  <c:v>-5.4312603319857731</c:v>
                </c:pt>
                <c:pt idx="78">
                  <c:v>-5.3928533168843229</c:v>
                </c:pt>
                <c:pt idx="79">
                  <c:v>-5.3538377648370252</c:v>
                </c:pt>
                <c:pt idx="80">
                  <c:v>-5.3142528346256759</c:v>
                </c:pt>
                <c:pt idx="81">
                  <c:v>-5.2741363728432109</c:v>
                </c:pt>
                <c:pt idx="82">
                  <c:v>-5.2335249505059895</c:v>
                </c:pt>
                <c:pt idx="83">
                  <c:v>-5.1924538987306468</c:v>
                </c:pt>
                <c:pt idx="84">
                  <c:v>-5.1509573434982006</c:v>
                </c:pt>
                <c:pt idx="85">
                  <c:v>-5.1090682395275371</c:v>
                </c:pt>
                <c:pt idx="86">
                  <c:v>-5.0668184032799672</c:v>
                </c:pt>
                <c:pt idx="87">
                  <c:v>-5.0242385451159413</c:v>
                </c:pt>
                <c:pt idx="88">
                  <c:v>-4.9813583006245885</c:v>
                </c:pt>
                <c:pt idx="89">
                  <c:v>-4.9382062611461981</c:v>
                </c:pt>
                <c:pt idx="90">
                  <c:v>-4.8948100035073647</c:v>
                </c:pt>
                <c:pt idx="91">
                  <c:v>-4.8511961189879598</c:v>
                </c:pt>
                <c:pt idx="92">
                  <c:v>-4.8073902415387337</c:v>
                </c:pt>
                <c:pt idx="93">
                  <c:v>-4.7634170752678484</c:v>
                </c:pt>
                <c:pt idx="94">
                  <c:v>-4.7193004212142284</c:v>
                </c:pt>
                <c:pt idx="95">
                  <c:v>-4.6750632034252009</c:v>
                </c:pt>
                <c:pt idx="96">
                  <c:v>-4.6307274943554804</c:v>
                </c:pt>
                <c:pt idx="97">
                  <c:v>-4.5863145396041531</c:v>
                </c:pt>
                <c:pt idx="98">
                  <c:v>-4.5418447820059011</c:v>
                </c:pt>
                <c:pt idx="99">
                  <c:v>-4.4973378850923664</c:v>
                </c:pt>
                <c:pt idx="100">
                  <c:v>-4.4528127559391377</c:v>
                </c:pt>
                <c:pt idx="101">
                  <c:v>-4.4082875674134891</c:v>
                </c:pt>
                <c:pt idx="102">
                  <c:v>-4.3637797798376559</c:v>
                </c:pt>
                <c:pt idx="103">
                  <c:v>-4.3193061620820652</c:v>
                </c:pt>
                <c:pt idx="104">
                  <c:v>-4.2748828121025966</c:v>
                </c:pt>
                <c:pt idx="105">
                  <c:v>-4.2305251769356325</c:v>
                </c:pt>
                <c:pt idx="106">
                  <c:v>-4.1862480721643056</c:v>
                </c:pt>
                <c:pt idx="107">
                  <c:v>-4.1420657008690602</c:v>
                </c:pt>
                <c:pt idx="108">
                  <c:v>-4.0979916720752989</c:v>
                </c:pt>
                <c:pt idx="109">
                  <c:v>-4.0540390187106201</c:v>
                </c:pt>
                <c:pt idx="110">
                  <c:v>-4.010220215083824</c:v>
                </c:pt>
                <c:pt idx="111">
                  <c:v>-3.9665471938975769</c:v>
                </c:pt>
                <c:pt idx="112">
                  <c:v>-3.9230313628063809</c:v>
                </c:pt>
                <c:pt idx="113">
                  <c:v>-3.8796836205311389</c:v>
                </c:pt>
                <c:pt idx="114">
                  <c:v>-3.8365143725414264</c:v>
                </c:pt>
                <c:pt idx="115">
                  <c:v>-3.7935335463162407</c:v>
                </c:pt>
                <c:pt idx="116">
                  <c:v>-3.7507506061937974</c:v>
                </c:pt>
                <c:pt idx="117">
                  <c:v>-3.7081745678206306</c:v>
                </c:pt>
                <c:pt idx="118">
                  <c:v>-3.6658140122100917</c:v>
                </c:pt>
                <c:pt idx="119">
                  <c:v>-3.6236770994199983</c:v>
                </c:pt>
                <c:pt idx="120">
                  <c:v>-3.5817715818590457</c:v>
                </c:pt>
                <c:pt idx="121">
                  <c:v>-3.5401048172312919</c:v>
                </c:pt>
                <c:pt idx="122">
                  <c:v>-3.4986837811278497</c:v>
                </c:pt>
                <c:pt idx="123">
                  <c:v>-3.4575150792746707</c:v>
                </c:pt>
                <c:pt idx="124">
                  <c:v>-3.4166049594451096</c:v>
                </c:pt>
                <c:pt idx="125">
                  <c:v>-3.375959323045743</c:v>
                </c:pt>
                <c:pt idx="126">
                  <c:v>-3.3355837363837053</c:v>
                </c:pt>
                <c:pt idx="127">
                  <c:v>-3.2954834416236189</c:v>
                </c:pt>
                <c:pt idx="128">
                  <c:v>-3.2556633674419917</c:v>
                </c:pt>
                <c:pt idx="129">
                  <c:v>-3.2161281393867629</c:v>
                </c:pt>
                <c:pt idx="130">
                  <c:v>-3.1768820899495012</c:v>
                </c:pt>
                <c:pt idx="131">
                  <c:v>-3.1379292683575741</c:v>
                </c:pt>
                <c:pt idx="132">
                  <c:v>-3.0992734500934209</c:v>
                </c:pt>
                <c:pt idx="133">
                  <c:v>-3.0609181461479107</c:v>
                </c:pt>
                <c:pt idx="134">
                  <c:v>-3.0228666120145644</c:v>
                </c:pt>
                <c:pt idx="135">
                  <c:v>-2.9851218564313053</c:v>
                </c:pt>
                <c:pt idx="136">
                  <c:v>-2.9476866498761702</c:v>
                </c:pt>
                <c:pt idx="137">
                  <c:v>-2.9105635328233381</c:v>
                </c:pt>
                <c:pt idx="138">
                  <c:v>-2.8737548237656005</c:v>
                </c:pt>
                <c:pt idx="139">
                  <c:v>-2.8372626270093213</c:v>
                </c:pt>
                <c:pt idx="140">
                  <c:v>-2.8010888402477168</c:v>
                </c:pt>
                <c:pt idx="141">
                  <c:v>-2.7652351619182065</c:v>
                </c:pt>
                <c:pt idx="142">
                  <c:v>-2.7297030983493977</c:v>
                </c:pt>
                <c:pt idx="143">
                  <c:v>-2.6944939707031623</c:v>
                </c:pt>
                <c:pt idx="144">
                  <c:v>-2.6596089217171044</c:v>
                </c:pt>
                <c:pt idx="145">
                  <c:v>-2.6250489222526232</c:v>
                </c:pt>
                <c:pt idx="146">
                  <c:v>-2.5908147776536068</c:v>
                </c:pt>
                <c:pt idx="147">
                  <c:v>-2.5569071339206948</c:v>
                </c:pt>
                <c:pt idx="148">
                  <c:v>-2.5233264837059259</c:v>
                </c:pt>
                <c:pt idx="149">
                  <c:v>-2.4900731721324592</c:v>
                </c:pt>
                <c:pt idx="150">
                  <c:v>-2.4571474024439399</c:v>
                </c:pt>
                <c:pt idx="151">
                  <c:v>-2.4245492414879877</c:v>
                </c:pt>
                <c:pt idx="152">
                  <c:v>-2.3922786250381503</c:v>
                </c:pt>
                <c:pt idx="153">
                  <c:v>-2.3603353629585726</c:v>
                </c:pt>
                <c:pt idx="154">
                  <c:v>-2.3287191442155275</c:v>
                </c:pt>
                <c:pt idx="155">
                  <c:v>-2.2974295417398438</c:v>
                </c:pt>
                <c:pt idx="156">
                  <c:v>-2.2664660171441686</c:v>
                </c:pt>
                <c:pt idx="157">
                  <c:v>-2.2358279252989162</c:v>
                </c:pt>
                <c:pt idx="158">
                  <c:v>-2.2055145187706398</c:v>
                </c:pt>
                <c:pt idx="159">
                  <c:v>-2.1755249521264877</c:v>
                </c:pt>
                <c:pt idx="160">
                  <c:v>-2.1458582861083024</c:v>
                </c:pt>
                <c:pt idx="161">
                  <c:v>-2.1165134916798385</c:v>
                </c:pt>
                <c:pt idx="162">
                  <c:v>-2.0874894539504911</c:v>
                </c:pt>
                <c:pt idx="163">
                  <c:v>-2.0587849759788317</c:v>
                </c:pt>
                <c:pt idx="164">
                  <c:v>-2.0303987824591796</c:v>
                </c:pt>
                <c:pt idx="165">
                  <c:v>-2.002329523294347</c:v>
                </c:pt>
                <c:pt idx="166">
                  <c:v>-1.9745757770576189</c:v>
                </c:pt>
                <c:pt idx="167">
                  <c:v>-1.947136054346952</c:v>
                </c:pt>
                <c:pt idx="168">
                  <c:v>-1.920008801034313</c:v>
                </c:pt>
                <c:pt idx="169">
                  <c:v>-1.8931924014129797</c:v>
                </c:pt>
                <c:pt idx="170">
                  <c:v>-1.8666851812455834</c:v>
                </c:pt>
                <c:pt idx="171">
                  <c:v>-1.840485410715585</c:v>
                </c:pt>
                <c:pt idx="172">
                  <c:v>-1.8145913072848132</c:v>
                </c:pt>
                <c:pt idx="173">
                  <c:v>-1.7890010384596289</c:v>
                </c:pt>
                <c:pt idx="174">
                  <c:v>-1.7637127244682154</c:v>
                </c:pt>
                <c:pt idx="175">
                  <c:v>-1.7387244408514242</c:v>
                </c:pt>
                <c:pt idx="176">
                  <c:v>-1.7140342209695594</c:v>
                </c:pt>
                <c:pt idx="177">
                  <c:v>-1.6896400584274034</c:v>
                </c:pt>
                <c:pt idx="178">
                  <c:v>-1.6655399094197458</c:v>
                </c:pt>
                <c:pt idx="179">
                  <c:v>-1.6417316949996137</c:v>
                </c:pt>
                <c:pt idx="180">
                  <c:v>-1.6182133032713348</c:v>
                </c:pt>
                <c:pt idx="181">
                  <c:v>-1.5949825915105373</c:v>
                </c:pt>
                <c:pt idx="182">
                  <c:v>-1.5720373882131042</c:v>
                </c:pt>
                <c:pt idx="183">
                  <c:v>-1.5493754950750744</c:v>
                </c:pt>
                <c:pt idx="184">
                  <c:v>-1.5269946889054187</c:v>
                </c:pt>
                <c:pt idx="185">
                  <c:v>-1.5048927234735723</c:v>
                </c:pt>
                <c:pt idx="186">
                  <c:v>-1.4830673312935572</c:v>
                </c:pt>
                <c:pt idx="187">
                  <c:v>-1.461516225346484</c:v>
                </c:pt>
                <c:pt idx="188">
                  <c:v>-1.4402371007431718</c:v>
                </c:pt>
                <c:pt idx="189">
                  <c:v>-1.4192276363285801</c:v>
                </c:pt>
                <c:pt idx="190">
                  <c:v>-1.3984854962297129</c:v>
                </c:pt>
                <c:pt idx="191">
                  <c:v>-1.378008331348594</c:v>
                </c:pt>
                <c:pt idx="192">
                  <c:v>-1.3577937808018903</c:v>
                </c:pt>
                <c:pt idx="193">
                  <c:v>-1.3378394733087084</c:v>
                </c:pt>
                <c:pt idx="194">
                  <c:v>-1.3181430285280478</c:v>
                </c:pt>
                <c:pt idx="195">
                  <c:v>-1.2987020583473685</c:v>
                </c:pt>
                <c:pt idx="196">
                  <c:v>-1.2795141681236781</c:v>
                </c:pt>
                <c:pt idx="197">
                  <c:v>-1.260576957878516</c:v>
                </c:pt>
                <c:pt idx="198">
                  <c:v>-1.2418880234481733</c:v>
                </c:pt>
                <c:pt idx="199">
                  <c:v>-1.2234449575904556</c:v>
                </c:pt>
                <c:pt idx="200">
                  <c:v>-1.2052453510492502</c:v>
                </c:pt>
                <c:pt idx="201">
                  <c:v>-1.1872867935781477</c:v>
                </c:pt>
                <c:pt idx="202">
                  <c:v>-1.1695668749243096</c:v>
                </c:pt>
                <c:pt idx="203">
                  <c:v>-1.1520831857737635</c:v>
                </c:pt>
                <c:pt idx="204">
                  <c:v>-1.1348333186592632</c:v>
                </c:pt>
                <c:pt idx="205">
                  <c:v>-1.1178148688318281</c:v>
                </c:pt>
                <c:pt idx="206">
                  <c:v>-1.1010254350970425</c:v>
                </c:pt>
                <c:pt idx="207">
                  <c:v>-1.0844626206171681</c:v>
                </c:pt>
                <c:pt idx="208">
                  <c:v>-1.0681240336801003</c:v>
                </c:pt>
                <c:pt idx="209">
                  <c:v>-1.0520072884361609</c:v>
                </c:pt>
                <c:pt idx="210">
                  <c:v>-1.0361100056037036</c:v>
                </c:pt>
                <c:pt idx="211">
                  <c:v>-1.0204298131444747</c:v>
                </c:pt>
                <c:pt idx="212">
                  <c:v>-1.0049643469096556</c:v>
                </c:pt>
                <c:pt idx="213">
                  <c:v>-0.98971125125747905</c:v>
                </c:pt>
                <c:pt idx="214">
                  <c:v>-0.97466817964329022</c:v>
                </c:pt>
                <c:pt idx="215">
                  <c:v>-0.95983279518290954</c:v>
                </c:pt>
                <c:pt idx="216">
                  <c:v>-0.94520277119011231</c:v>
                </c:pt>
                <c:pt idx="217">
                  <c:v>-0.93077579168903879</c:v>
                </c:pt>
                <c:pt idx="218">
                  <c:v>-0.91654955190231169</c:v>
                </c:pt>
                <c:pt idx="219">
                  <c:v>-0.90252175871562301</c:v>
                </c:pt>
                <c:pt idx="220">
                  <c:v>-0.88869013111953121</c:v>
                </c:pt>
                <c:pt idx="221">
                  <c:v>-0.87505240062918987</c:v>
                </c:pt>
                <c:pt idx="222">
                  <c:v>-0.86160631168270729</c:v>
                </c:pt>
                <c:pt idx="223">
                  <c:v>-0.84834962201881969</c:v>
                </c:pt>
                <c:pt idx="224">
                  <c:v>-0.83528010303453859</c:v>
                </c:pt>
                <c:pt idx="225">
                  <c:v>-0.82239554012342198</c:v>
                </c:pt>
                <c:pt idx="226">
                  <c:v>-0.80969373299509217</c:v>
                </c:pt>
                <c:pt idx="227">
                  <c:v>-0.79717249597661277</c:v>
                </c:pt>
                <c:pt idx="228">
                  <c:v>-0.78482965829631546</c:v>
                </c:pt>
                <c:pt idx="229">
                  <c:v>-0.77266306435065757</c:v>
                </c:pt>
                <c:pt idx="230">
                  <c:v>-0.76067057395466686</c:v>
                </c:pt>
                <c:pt idx="231">
                  <c:v>-0.74885006257652154</c:v>
                </c:pt>
                <c:pt idx="232">
                  <c:v>-0.73719942155679408</c:v>
                </c:pt>
                <c:pt idx="233">
                  <c:v>-0.72571655831287551</c:v>
                </c:pt>
                <c:pt idx="234">
                  <c:v>-0.71439939652908091</c:v>
                </c:pt>
                <c:pt idx="235">
                  <c:v>-0.70324587633292168</c:v>
                </c:pt>
                <c:pt idx="236">
                  <c:v>-0.69225395445801885</c:v>
                </c:pt>
                <c:pt idx="237">
                  <c:v>-0.68142160439411814</c:v>
                </c:pt>
                <c:pt idx="238">
                  <c:v>-0.67074681652465307</c:v>
                </c:pt>
                <c:pt idx="239">
                  <c:v>-0.66022759825228761</c:v>
                </c:pt>
                <c:pt idx="240">
                  <c:v>-0.64986197411286817</c:v>
                </c:pt>
                <c:pt idx="241">
                  <c:v>-0.63964798587818372</c:v>
                </c:pt>
                <c:pt idx="242">
                  <c:v>-0.62958369264794356</c:v>
                </c:pt>
                <c:pt idx="243">
                  <c:v>-0.61966717093135104</c:v>
                </c:pt>
                <c:pt idx="244">
                  <c:v>-0.60989651471865525</c:v>
                </c:pt>
                <c:pt idx="245">
                  <c:v>-0.60026983554304014</c:v>
                </c:pt>
                <c:pt idx="246">
                  <c:v>-0.59078526253321051</c:v>
                </c:pt>
                <c:pt idx="247">
                  <c:v>-0.5814409424570175</c:v>
                </c:pt>
                <c:pt idx="248">
                  <c:v>-0.57223503975645473</c:v>
                </c:pt>
                <c:pt idx="249">
                  <c:v>-0.56316573657435454</c:v>
                </c:pt>
                <c:pt idx="250">
                  <c:v>-0.55423123277309616</c:v>
                </c:pt>
                <c:pt idx="251">
                  <c:v>-0.54542974594563409</c:v>
                </c:pt>
                <c:pt idx="252">
                  <c:v>-0.53675951141913791</c:v>
                </c:pt>
                <c:pt idx="253">
                  <c:v>-0.52821878225154284</c:v>
                </c:pt>
                <c:pt idx="254">
                  <c:v>-0.51980582922127549</c:v>
                </c:pt>
                <c:pt idx="255">
                  <c:v>-0.51151894081044136</c:v>
                </c:pt>
                <c:pt idx="256">
                  <c:v>-0.50335642318172469</c:v>
                </c:pt>
                <c:pt idx="257">
                  <c:v>-0.49531660014926659</c:v>
                </c:pt>
                <c:pt idx="258">
                  <c:v>-0.48739781314375824</c:v>
                </c:pt>
                <c:pt idx="259">
                  <c:v>-0.47959842117199813</c:v>
                </c:pt>
                <c:pt idx="260">
                  <c:v>-0.47191680077116149</c:v>
                </c:pt>
                <c:pt idx="261">
                  <c:v>-0.46435134595793431</c:v>
                </c:pt>
                <c:pt idx="262">
                  <c:v>-0.45690046817286351</c:v>
                </c:pt>
                <c:pt idx="263">
                  <c:v>-0.44956259621999906</c:v>
                </c:pt>
                <c:pt idx="264">
                  <c:v>-0.44233617620213439</c:v>
                </c:pt>
                <c:pt idx="265">
                  <c:v>-0.43521967145175222</c:v>
                </c:pt>
                <c:pt idx="266">
                  <c:v>-0.42821156245798669</c:v>
                </c:pt>
                <c:pt idx="267">
                  <c:v>-0.42131034678967233</c:v>
                </c:pt>
                <c:pt idx="268">
                  <c:v>-0.41451453901474861</c:v>
                </c:pt>
                <c:pt idx="269">
                  <c:v>-0.40782267061611288</c:v>
                </c:pt>
                <c:pt idx="270">
                  <c:v>-0.40123328990419893</c:v>
                </c:pt>
                <c:pt idx="271">
                  <c:v>-0.39474496192634051</c:v>
                </c:pt>
                <c:pt idx="272">
                  <c:v>-0.38835626837315829</c:v>
                </c:pt>
                <c:pt idx="273">
                  <c:v>-0.38206580748204733</c:v>
                </c:pt>
                <c:pt idx="274">
                  <c:v>-0.37587219393801768</c:v>
                </c:pt>
                <c:pt idx="275">
                  <c:v>-0.36977405877193048</c:v>
                </c:pt>
                <c:pt idx="276">
                  <c:v>-0.36377004925634521</c:v>
                </c:pt>
                <c:pt idx="277">
                  <c:v>-0.35785882879904085</c:v>
                </c:pt>
                <c:pt idx="278">
                  <c:v>-0.35203907683444169</c:v>
                </c:pt>
                <c:pt idx="279">
                  <c:v>-0.34630948871296841</c:v>
                </c:pt>
                <c:pt idx="280">
                  <c:v>-0.34066877558852576</c:v>
                </c:pt>
                <c:pt idx="281">
                  <c:v>-0.33511566430415568</c:v>
                </c:pt>
                <c:pt idx="282">
                  <c:v>-0.32964889727607977</c:v>
                </c:pt>
                <c:pt idx="283">
                  <c:v>-0.32426723237615135</c:v>
                </c:pt>
                <c:pt idx="284">
                  <c:v>-0.31896944281284706</c:v>
                </c:pt>
                <c:pt idx="285">
                  <c:v>-0.31375431701093953</c:v>
                </c:pt>
                <c:pt idx="286">
                  <c:v>-0.30862065848989056</c:v>
                </c:pt>
                <c:pt idx="287">
                  <c:v>-0.30356728574113778</c:v>
                </c:pt>
                <c:pt idx="288">
                  <c:v>-0.29859303210426913</c:v>
                </c:pt>
                <c:pt idx="289">
                  <c:v>-0.29369674564227344</c:v>
                </c:pt>
                <c:pt idx="290">
                  <c:v>-0.28887728901587911</c:v>
                </c:pt>
                <c:pt idx="291">
                  <c:v>-0.28413353935713331</c:v>
                </c:pt>
                <c:pt idx="292">
                  <c:v>-0.27946438814221986</c:v>
                </c:pt>
                <c:pt idx="293">
                  <c:v>-0.27486874106367326</c:v>
                </c:pt>
                <c:pt idx="294">
                  <c:v>-0.2703455179020065</c:v>
                </c:pt>
                <c:pt idx="295">
                  <c:v>-0.26589365239687901</c:v>
                </c:pt>
                <c:pt idx="296">
                  <c:v>-0.26151209211780374</c:v>
                </c:pt>
                <c:pt idx="297">
                  <c:v>-0.25719979833453216</c:v>
                </c:pt>
                <c:pt idx="298">
                  <c:v>-0.25295574588712755</c:v>
                </c:pt>
                <c:pt idx="299">
                  <c:v>-0.24877892305584243</c:v>
                </c:pt>
                <c:pt idx="300">
                  <c:v>-0.24466833143078945</c:v>
                </c:pt>
                <c:pt idx="301">
                  <c:v>-0.24062298578153488</c:v>
                </c:pt>
                <c:pt idx="302">
                  <c:v>-0.23664191392661441</c:v>
                </c:pt>
                <c:pt idx="303">
                  <c:v>-0.23272415660308127</c:v>
                </c:pt>
                <c:pt idx="304">
                  <c:v>-0.22886876733606359</c:v>
                </c:pt>
                <c:pt idx="305">
                  <c:v>-0.22507481230845386</c:v>
                </c:pt>
                <c:pt idx="306">
                  <c:v>-0.22134137023072312</c:v>
                </c:pt>
                <c:pt idx="307">
                  <c:v>-0.21766753221095617</c:v>
                </c:pt>
                <c:pt idx="308">
                  <c:v>-0.21405240162508635</c:v>
                </c:pt>
                <c:pt idx="309">
                  <c:v>-0.21049509398743374</c:v>
                </c:pt>
                <c:pt idx="310">
                  <c:v>-0.20699473682155226</c:v>
                </c:pt>
                <c:pt idx="311">
                  <c:v>-0.20355046953143083</c:v>
                </c:pt>
                <c:pt idx="312">
                  <c:v>-0.20016144327308941</c:v>
                </c:pt>
                <c:pt idx="313">
                  <c:v>-0.19682682082659977</c:v>
                </c:pt>
                <c:pt idx="314">
                  <c:v>-0.19354577646856774</c:v>
                </c:pt>
                <c:pt idx="315">
                  <c:v>-0.19031749584510843</c:v>
                </c:pt>
                <c:pt idx="316">
                  <c:v>-0.18714117584534209</c:v>
                </c:pt>
                <c:pt idx="317">
                  <c:v>-0.18401602447544488</c:v>
                </c:pt>
                <c:pt idx="318">
                  <c:v>-0.18094126073327627</c:v>
                </c:pt>
                <c:pt idx="319">
                  <c:v>-0.17791611448361547</c:v>
                </c:pt>
                <c:pt idx="320">
                  <c:v>-0.17493982633402647</c:v>
                </c:pt>
                <c:pt idx="321">
                  <c:v>-0.17201164751138048</c:v>
                </c:pt>
                <c:pt idx="322">
                  <c:v>-0.16913083973905452</c:v>
                </c:pt>
                <c:pt idx="323">
                  <c:v>-0.16629667511483121</c:v>
                </c:pt>
                <c:pt idx="324">
                  <c:v>-0.16350843598951625</c:v>
                </c:pt>
                <c:pt idx="325">
                  <c:v>-0.16076541484629811</c:v>
                </c:pt>
                <c:pt idx="326">
                  <c:v>-0.15806691418086213</c:v>
                </c:pt>
                <c:pt idx="327">
                  <c:v>-0.15541224638228235</c:v>
                </c:pt>
                <c:pt idx="328">
                  <c:v>-0.15280073361470248</c:v>
                </c:pt>
                <c:pt idx="329">
                  <c:v>-0.15023170769982494</c:v>
                </c:pt>
                <c:pt idx="330">
                  <c:v>-0.1477045100002197</c:v>
                </c:pt>
                <c:pt idx="331">
                  <c:v>-0.14521849130346898</c:v>
                </c:pt>
                <c:pt idx="332">
                  <c:v>-0.14277301170715787</c:v>
                </c:pt>
                <c:pt idx="333">
                  <c:v>-0.14036744050472555</c:v>
                </c:pt>
                <c:pt idx="334">
                  <c:v>-0.13800115607218541</c:v>
                </c:pt>
                <c:pt idx="335">
                  <c:v>-0.13567354575572699</c:v>
                </c:pt>
                <c:pt idx="336">
                  <c:v>-0.13338400576020656</c:v>
                </c:pt>
                <c:pt idx="337">
                  <c:v>-0.13113194103853829</c:v>
                </c:pt>
                <c:pt idx="338">
                  <c:v>-0.12891676518199063</c:v>
                </c:pt>
                <c:pt idx="339">
                  <c:v>-0.12673790031139867</c:v>
                </c:pt>
                <c:pt idx="340">
                  <c:v>-0.12459477696929711</c:v>
                </c:pt>
                <c:pt idx="341">
                  <c:v>-0.12248683401298031</c:v>
                </c:pt>
                <c:pt idx="342">
                  <c:v>-0.12041351850849646</c:v>
                </c:pt>
                <c:pt idx="343">
                  <c:v>-0.11837428562557813</c:v>
                </c:pt>
                <c:pt idx="344">
                  <c:v>-0.11636859853351711</c:v>
                </c:pt>
                <c:pt idx="345">
                  <c:v>-0.11439592829798358</c:v>
                </c:pt>
                <c:pt idx="346">
                  <c:v>-0.11245575377879674</c:v>
                </c:pt>
                <c:pt idx="347">
                  <c:v>-0.11054756152864628</c:v>
                </c:pt>
                <c:pt idx="348">
                  <c:v>-0.10867084569277019</c:v>
                </c:pt>
                <c:pt idx="349">
                  <c:v>-0.10682510790958787</c:v>
                </c:pt>
                <c:pt idx="350">
                  <c:v>-0.10500985721229271</c:v>
                </c:pt>
                <c:pt idx="351">
                  <c:v>-0.10322460993140287</c:v>
                </c:pt>
                <c:pt idx="352">
                  <c:v>-0.10146888959827263</c:v>
                </c:pt>
                <c:pt idx="353">
                  <c:v>-9.9742226849562937E-2</c:v>
                </c:pt>
                <c:pt idx="354">
                  <c:v>-9.8044159332672756E-2</c:v>
                </c:pt>
                <c:pt idx="355">
                  <c:v>-9.6374231612128491E-2</c:v>
                </c:pt>
                <c:pt idx="356">
                  <c:v>-9.4731995076933001E-2</c:v>
                </c:pt>
                <c:pt idx="357">
                  <c:v>-9.3117007848870489E-2</c:v>
                </c:pt>
                <c:pt idx="358">
                  <c:v>-9.1528834691768146E-2</c:v>
                </c:pt>
                <c:pt idx="359">
                  <c:v>-8.9967046921710078E-2</c:v>
                </c:pt>
                <c:pt idx="360">
                  <c:v>-8.8431222318204078E-2</c:v>
                </c:pt>
                <c:pt idx="361">
                  <c:v>-8.6920945036296104E-2</c:v>
                </c:pt>
                <c:pt idx="362">
                  <c:v>-8.5435805519632049E-2</c:v>
                </c:pt>
                <c:pt idx="363">
                  <c:v>-8.3975400414461734E-2</c:v>
                </c:pt>
                <c:pt idx="364">
                  <c:v>-8.2539332484583589E-2</c:v>
                </c:pt>
                <c:pt idx="365">
                  <c:v>-8.1127210527225616E-2</c:v>
                </c:pt>
                <c:pt idx="366">
                  <c:v>-7.9738649289858507E-2</c:v>
                </c:pt>
                <c:pt idx="367">
                  <c:v>-7.8373269387938413E-2</c:v>
                </c:pt>
                <c:pt idx="368">
                  <c:v>-7.7030697223573308E-2</c:v>
                </c:pt>
                <c:pt idx="369">
                  <c:v>-7.5710564905110619E-2</c:v>
                </c:pt>
                <c:pt idx="370">
                  <c:v>-7.4412510167639362E-2</c:v>
                </c:pt>
                <c:pt idx="371">
                  <c:v>-7.3136176294404345E-2</c:v>
                </c:pt>
                <c:pt idx="372">
                  <c:v>-7.1881212039125369E-2</c:v>
                </c:pt>
                <c:pt idx="373">
                  <c:v>-7.0647271549218404E-2</c:v>
                </c:pt>
                <c:pt idx="374">
                  <c:v>-6.9434014289911347E-2</c:v>
                </c:pt>
                <c:pt idx="375">
                  <c:v>-6.824110496925144E-2</c:v>
                </c:pt>
                <c:pt idx="376">
                  <c:v>-6.7068213463996176E-2</c:v>
                </c:pt>
                <c:pt idx="377">
                  <c:v>-6.5915014746384795E-2</c:v>
                </c:pt>
                <c:pt idx="378">
                  <c:v>-6.4781188811781937E-2</c:v>
                </c:pt>
                <c:pt idx="379">
                  <c:v>-6.3666420607190022E-2</c:v>
                </c:pt>
                <c:pt idx="380">
                  <c:v>-6.2570399960622303E-2</c:v>
                </c:pt>
                <c:pt idx="381">
                  <c:v>-6.1492821511332098E-2</c:v>
                </c:pt>
                <c:pt idx="382">
                  <c:v>-6.0433384640890757E-2</c:v>
                </c:pt>
                <c:pt idx="383">
                  <c:v>-5.9391793405109292E-2</c:v>
                </c:pt>
                <c:pt idx="384">
                  <c:v>-5.8367756466795949E-2</c:v>
                </c:pt>
                <c:pt idx="385">
                  <c:v>-5.7360987029344786E-2</c:v>
                </c:pt>
                <c:pt idx="386">
                  <c:v>-5.6371202771147218E-2</c:v>
                </c:pt>
                <c:pt idx="387">
                  <c:v>-5.5398125780821365E-2</c:v>
                </c:pt>
                <c:pt idx="388">
                  <c:v>-5.4441482493251286E-2</c:v>
                </c:pt>
                <c:pt idx="389">
                  <c:v>-5.3501003626430461E-2</c:v>
                </c:pt>
                <c:pt idx="390">
                  <c:v>-5.257642411910219E-2</c:v>
                </c:pt>
                <c:pt idx="391">
                  <c:v>-5.1667483069189946E-2</c:v>
                </c:pt>
                <c:pt idx="392">
                  <c:v>-5.0773923673011631E-2</c:v>
                </c:pt>
                <c:pt idx="393">
                  <c:v>-4.9895493165269693E-2</c:v>
                </c:pt>
                <c:pt idx="394">
                  <c:v>-4.9031942759811604E-2</c:v>
                </c:pt>
                <c:pt idx="395">
                  <c:v>-4.8183027591152103E-2</c:v>
                </c:pt>
                <c:pt idx="396">
                  <c:v>-4.7348506656752005E-2</c:v>
                </c:pt>
                <c:pt idx="397">
                  <c:v>-4.6528142760044779E-2</c:v>
                </c:pt>
                <c:pt idx="398">
                  <c:v>-4.5721702454205641E-2</c:v>
                </c:pt>
                <c:pt idx="399">
                  <c:v>-4.4928955986654501E-2</c:v>
                </c:pt>
                <c:pt idx="400">
                  <c:v>-4.4149677244287075E-2</c:v>
                </c:pt>
                <c:pt idx="401">
                  <c:v>-4.3383643699426051E-2</c:v>
                </c:pt>
                <c:pt idx="402">
                  <c:v>-4.2630636356486132E-2</c:v>
                </c:pt>
                <c:pt idx="403">
                  <c:v>-4.1890439699345076E-2</c:v>
                </c:pt>
                <c:pt idx="404">
                  <c:v>-4.1162841639414423E-2</c:v>
                </c:pt>
                <c:pt idx="405">
                  <c:v>-4.044763346440218E-2</c:v>
                </c:pt>
                <c:pt idx="406">
                  <c:v>-3.9744609787761009E-2</c:v>
                </c:pt>
                <c:pt idx="407">
                  <c:v>-3.9053568498814313E-2</c:v>
                </c:pt>
                <c:pt idx="408">
                  <c:v>-3.8374310713553746E-2</c:v>
                </c:pt>
                <c:pt idx="409">
                  <c:v>-3.7706640726100513E-2</c:v>
                </c:pt>
                <c:pt idx="410">
                  <c:v>-3.705036596082411E-2</c:v>
                </c:pt>
                <c:pt idx="411">
                  <c:v>-3.6405296925110839E-2</c:v>
                </c:pt>
                <c:pt idx="412">
                  <c:v>-3.5771247162775785E-2</c:v>
                </c:pt>
                <c:pt idx="413">
                  <c:v>-3.5148033208110677E-2</c:v>
                </c:pt>
                <c:pt idx="414">
                  <c:v>-3.4535474540561231E-2</c:v>
                </c:pt>
                <c:pt idx="415">
                  <c:v>-3.3933393540026821E-2</c:v>
                </c:pt>
                <c:pt idx="416">
                  <c:v>-3.3341615442775432E-2</c:v>
                </c:pt>
                <c:pt idx="417">
                  <c:v>-3.2759968297967589E-2</c:v>
                </c:pt>
                <c:pt idx="418">
                  <c:v>-3.2188282924781722E-2</c:v>
                </c:pt>
                <c:pt idx="419">
                  <c:v>-3.1626392870134912E-2</c:v>
                </c:pt>
                <c:pt idx="420">
                  <c:v>-3.1074134366991572E-2</c:v>
                </c:pt>
                <c:pt idx="421">
                  <c:v>-3.053134629325405E-2</c:v>
                </c:pt>
                <c:pt idx="422">
                  <c:v>-2.9997870131227695E-2</c:v>
                </c:pt>
                <c:pt idx="423">
                  <c:v>-2.9473549927654562E-2</c:v>
                </c:pt>
                <c:pt idx="424">
                  <c:v>-2.8958232254308321E-2</c:v>
                </c:pt>
                <c:pt idx="425">
                  <c:v>-2.8451766169144615E-2</c:v>
                </c:pt>
                <c:pt idx="426">
                  <c:v>-2.7954003177999509E-2</c:v>
                </c:pt>
                <c:pt idx="427">
                  <c:v>-2.7464797196830412E-2</c:v>
                </c:pt>
                <c:pt idx="428">
                  <c:v>-2.6984004514492087E-2</c:v>
                </c:pt>
                <c:pt idx="429">
                  <c:v>-2.6511483756042318E-2</c:v>
                </c:pt>
                <c:pt idx="430">
                  <c:v>-2.6047095846569914E-2</c:v>
                </c:pt>
                <c:pt idx="431">
                  <c:v>-2.5590703975539648E-2</c:v>
                </c:pt>
                <c:pt idx="432">
                  <c:v>-2.5142173561647007E-2</c:v>
                </c:pt>
                <c:pt idx="433">
                  <c:v>-2.4701372218177305E-2</c:v>
                </c:pt>
                <c:pt idx="434">
                  <c:v>-2.4268169718862254E-2</c:v>
                </c:pt>
                <c:pt idx="435">
                  <c:v>-2.3842437964228583E-2</c:v>
                </c:pt>
                <c:pt idx="436">
                  <c:v>-2.3424050948431866E-2</c:v>
                </c:pt>
                <c:pt idx="437">
                  <c:v>-2.3012884726570294E-2</c:v>
                </c:pt>
                <c:pt idx="438">
                  <c:v>-2.2608817382471696E-2</c:v>
                </c:pt>
                <c:pt idx="439">
                  <c:v>-2.2211728996948375E-2</c:v>
                </c:pt>
                <c:pt idx="440">
                  <c:v>-2.1821501616513701E-2</c:v>
                </c:pt>
                <c:pt idx="441">
                  <c:v>-2.1438019222554457E-2</c:v>
                </c:pt>
                <c:pt idx="442">
                  <c:v>-2.1061167700953499E-2</c:v>
                </c:pt>
                <c:pt idx="443">
                  <c:v>-2.0690834812156562E-2</c:v>
                </c:pt>
                <c:pt idx="444">
                  <c:v>-2.032691016167807E-2</c:v>
                </c:pt>
                <c:pt idx="445">
                  <c:v>-1.9969285171039602E-2</c:v>
                </c:pt>
                <c:pt idx="446">
                  <c:v>-1.9617853049136248E-2</c:v>
                </c:pt>
                <c:pt idx="447">
                  <c:v>-1.9272508764024511E-2</c:v>
                </c:pt>
                <c:pt idx="448">
                  <c:v>-1.8933149015126983E-2</c:v>
                </c:pt>
                <c:pt idx="449">
                  <c:v>-1.8599672205847788E-2</c:v>
                </c:pt>
                <c:pt idx="450">
                  <c:v>-1.8271978416593841E-2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F-4980-9AA1-44AC7E738239}"/>
            </c:ext>
          </c:extLst>
        </c:ser>
        <c:ser>
          <c:idx val="1"/>
          <c:order val="1"/>
          <c:tx>
            <c:strRef>
              <c:f>Sheet1!$K$17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Sheet1!$G$18:$G$468</c:f>
              <c:numCache>
                <c:formatCode>General</c:formatCode>
                <c:ptCount val="451"/>
                <c:pt idx="0">
                  <c:v>2.3318504123442789</c:v>
                </c:pt>
                <c:pt idx="1">
                  <c:v>2.3415048195300887</c:v>
                </c:pt>
                <c:pt idx="2">
                  <c:v>2.3511592267158976</c:v>
                </c:pt>
                <c:pt idx="3">
                  <c:v>2.360813633901707</c:v>
                </c:pt>
                <c:pt idx="4">
                  <c:v>2.3704680410875159</c:v>
                </c:pt>
                <c:pt idx="5">
                  <c:v>2.3801224482733252</c:v>
                </c:pt>
                <c:pt idx="6">
                  <c:v>2.3897768554591345</c:v>
                </c:pt>
                <c:pt idx="7">
                  <c:v>2.3994312626449434</c:v>
                </c:pt>
                <c:pt idx="8">
                  <c:v>2.4090856698307532</c:v>
                </c:pt>
                <c:pt idx="9">
                  <c:v>2.4187400770165621</c:v>
                </c:pt>
                <c:pt idx="10">
                  <c:v>2.4283944842023715</c:v>
                </c:pt>
                <c:pt idx="11">
                  <c:v>2.4380488913881804</c:v>
                </c:pt>
                <c:pt idx="12">
                  <c:v>2.4477032985739897</c:v>
                </c:pt>
                <c:pt idx="13">
                  <c:v>2.4573577057597991</c:v>
                </c:pt>
                <c:pt idx="14">
                  <c:v>2.4670121129456084</c:v>
                </c:pt>
                <c:pt idx="15">
                  <c:v>2.4766665201314173</c:v>
                </c:pt>
                <c:pt idx="16">
                  <c:v>2.4863209273172266</c:v>
                </c:pt>
                <c:pt idx="17">
                  <c:v>2.495975334503036</c:v>
                </c:pt>
                <c:pt idx="18">
                  <c:v>2.5056297416888449</c:v>
                </c:pt>
                <c:pt idx="19">
                  <c:v>2.5152841488746547</c:v>
                </c:pt>
                <c:pt idx="20">
                  <c:v>2.5249385560604636</c:v>
                </c:pt>
                <c:pt idx="21">
                  <c:v>2.5345929632462729</c:v>
                </c:pt>
                <c:pt idx="22">
                  <c:v>2.5442473704320818</c:v>
                </c:pt>
                <c:pt idx="23">
                  <c:v>2.5539017776178912</c:v>
                </c:pt>
                <c:pt idx="24">
                  <c:v>2.5635561848037005</c:v>
                </c:pt>
                <c:pt idx="25">
                  <c:v>2.5732105919895099</c:v>
                </c:pt>
                <c:pt idx="26">
                  <c:v>2.5828649991753192</c:v>
                </c:pt>
                <c:pt idx="27">
                  <c:v>2.5925194063611281</c:v>
                </c:pt>
                <c:pt idx="28">
                  <c:v>2.6021738135469374</c:v>
                </c:pt>
                <c:pt idx="29">
                  <c:v>2.6118282207327472</c:v>
                </c:pt>
                <c:pt idx="30">
                  <c:v>2.6214826279185561</c:v>
                </c:pt>
                <c:pt idx="31">
                  <c:v>2.6311370351043655</c:v>
                </c:pt>
                <c:pt idx="32">
                  <c:v>2.6407914422901748</c:v>
                </c:pt>
                <c:pt idx="33">
                  <c:v>2.6504458494759842</c:v>
                </c:pt>
                <c:pt idx="34">
                  <c:v>2.6601002566617935</c:v>
                </c:pt>
                <c:pt idx="35">
                  <c:v>2.6697546638476024</c:v>
                </c:pt>
                <c:pt idx="36">
                  <c:v>2.6794090710334117</c:v>
                </c:pt>
                <c:pt idx="37">
                  <c:v>2.6890634782192206</c:v>
                </c:pt>
                <c:pt idx="38">
                  <c:v>2.69871788540503</c:v>
                </c:pt>
                <c:pt idx="39">
                  <c:v>2.7083722925908393</c:v>
                </c:pt>
                <c:pt idx="40">
                  <c:v>2.7180266997766487</c:v>
                </c:pt>
                <c:pt idx="41">
                  <c:v>2.727681106962458</c:v>
                </c:pt>
                <c:pt idx="42">
                  <c:v>2.7373355141482669</c:v>
                </c:pt>
                <c:pt idx="43">
                  <c:v>2.7469899213340763</c:v>
                </c:pt>
                <c:pt idx="44">
                  <c:v>2.7566443285198852</c:v>
                </c:pt>
                <c:pt idx="45">
                  <c:v>2.766298735705695</c:v>
                </c:pt>
                <c:pt idx="46">
                  <c:v>2.7759531428915039</c:v>
                </c:pt>
                <c:pt idx="47">
                  <c:v>2.7856075500773132</c:v>
                </c:pt>
                <c:pt idx="48">
                  <c:v>2.7952619572631221</c:v>
                </c:pt>
                <c:pt idx="49">
                  <c:v>2.8049163644489314</c:v>
                </c:pt>
                <c:pt idx="50">
                  <c:v>2.8145707716347403</c:v>
                </c:pt>
                <c:pt idx="51">
                  <c:v>2.8242251788205497</c:v>
                </c:pt>
                <c:pt idx="52">
                  <c:v>2.8338795860063586</c:v>
                </c:pt>
                <c:pt idx="53">
                  <c:v>2.8435339931921679</c:v>
                </c:pt>
                <c:pt idx="54">
                  <c:v>2.8531884003779768</c:v>
                </c:pt>
                <c:pt idx="55">
                  <c:v>2.8628428075637862</c:v>
                </c:pt>
                <c:pt idx="56">
                  <c:v>2.872497214749596</c:v>
                </c:pt>
                <c:pt idx="57">
                  <c:v>2.8821516219354053</c:v>
                </c:pt>
                <c:pt idx="58">
                  <c:v>2.8918060291212142</c:v>
                </c:pt>
                <c:pt idx="59">
                  <c:v>2.9014604363070235</c:v>
                </c:pt>
                <c:pt idx="60">
                  <c:v>2.9111148434928324</c:v>
                </c:pt>
                <c:pt idx="61">
                  <c:v>2.9207692506786418</c:v>
                </c:pt>
                <c:pt idx="62">
                  <c:v>2.9304236578644511</c:v>
                </c:pt>
                <c:pt idx="63">
                  <c:v>2.94007806505026</c:v>
                </c:pt>
                <c:pt idx="64">
                  <c:v>2.9497324722360694</c:v>
                </c:pt>
                <c:pt idx="65">
                  <c:v>2.9593868794218787</c:v>
                </c:pt>
                <c:pt idx="66">
                  <c:v>2.9690412866076876</c:v>
                </c:pt>
                <c:pt idx="67">
                  <c:v>2.978695693793497</c:v>
                </c:pt>
                <c:pt idx="68">
                  <c:v>2.9883501009793068</c:v>
                </c:pt>
                <c:pt idx="69">
                  <c:v>2.9980045081651157</c:v>
                </c:pt>
                <c:pt idx="70">
                  <c:v>3.007658915350925</c:v>
                </c:pt>
                <c:pt idx="71">
                  <c:v>3.0173133225367343</c:v>
                </c:pt>
                <c:pt idx="72">
                  <c:v>3.0269677297225432</c:v>
                </c:pt>
                <c:pt idx="73">
                  <c:v>3.0366221369083526</c:v>
                </c:pt>
                <c:pt idx="74">
                  <c:v>3.0462765440941615</c:v>
                </c:pt>
                <c:pt idx="75">
                  <c:v>3.0559309512799708</c:v>
                </c:pt>
                <c:pt idx="76">
                  <c:v>3.0655853584657802</c:v>
                </c:pt>
                <c:pt idx="77">
                  <c:v>3.0752397656515891</c:v>
                </c:pt>
                <c:pt idx="78">
                  <c:v>3.0848941728373984</c:v>
                </c:pt>
                <c:pt idx="79">
                  <c:v>3.0945485800232082</c:v>
                </c:pt>
                <c:pt idx="80">
                  <c:v>3.1042029872090171</c:v>
                </c:pt>
                <c:pt idx="81">
                  <c:v>3.1138573943948264</c:v>
                </c:pt>
                <c:pt idx="82">
                  <c:v>3.1235118015806358</c:v>
                </c:pt>
                <c:pt idx="83">
                  <c:v>3.1331662087664447</c:v>
                </c:pt>
                <c:pt idx="84">
                  <c:v>3.142820615952254</c:v>
                </c:pt>
                <c:pt idx="85">
                  <c:v>3.1524750231380634</c:v>
                </c:pt>
                <c:pt idx="86">
                  <c:v>3.1621294303238723</c:v>
                </c:pt>
                <c:pt idx="87">
                  <c:v>3.1717838375096816</c:v>
                </c:pt>
                <c:pt idx="88">
                  <c:v>3.1814382446954905</c:v>
                </c:pt>
                <c:pt idx="89">
                  <c:v>3.1910926518812999</c:v>
                </c:pt>
                <c:pt idx="90">
                  <c:v>3.2007470590671097</c:v>
                </c:pt>
                <c:pt idx="91">
                  <c:v>3.2104014662529181</c:v>
                </c:pt>
                <c:pt idx="92">
                  <c:v>3.2200558734387279</c:v>
                </c:pt>
                <c:pt idx="93">
                  <c:v>3.2297102806245372</c:v>
                </c:pt>
                <c:pt idx="94">
                  <c:v>3.2393646878103461</c:v>
                </c:pt>
                <c:pt idx="95">
                  <c:v>3.2490190949961555</c:v>
                </c:pt>
                <c:pt idx="96">
                  <c:v>3.2586735021819648</c:v>
                </c:pt>
                <c:pt idx="97">
                  <c:v>3.2683279093677737</c:v>
                </c:pt>
                <c:pt idx="98">
                  <c:v>3.2779823165535831</c:v>
                </c:pt>
                <c:pt idx="99">
                  <c:v>3.287636723739392</c:v>
                </c:pt>
                <c:pt idx="100">
                  <c:v>3.2972911309252013</c:v>
                </c:pt>
                <c:pt idx="101">
                  <c:v>3.3069455381110111</c:v>
                </c:pt>
                <c:pt idx="102">
                  <c:v>3.3165999452968196</c:v>
                </c:pt>
                <c:pt idx="103">
                  <c:v>3.3262543524826294</c:v>
                </c:pt>
                <c:pt idx="104">
                  <c:v>3.3359087596684387</c:v>
                </c:pt>
                <c:pt idx="105">
                  <c:v>3.345563166854248</c:v>
                </c:pt>
                <c:pt idx="106">
                  <c:v>3.3552175740400569</c:v>
                </c:pt>
                <c:pt idx="107">
                  <c:v>3.3648719812258663</c:v>
                </c:pt>
                <c:pt idx="108">
                  <c:v>3.3745263884116752</c:v>
                </c:pt>
                <c:pt idx="109">
                  <c:v>3.3841807955974845</c:v>
                </c:pt>
                <c:pt idx="110">
                  <c:v>3.3938352027832939</c:v>
                </c:pt>
                <c:pt idx="111">
                  <c:v>3.4034896099691028</c:v>
                </c:pt>
                <c:pt idx="112">
                  <c:v>3.4131440171549121</c:v>
                </c:pt>
                <c:pt idx="113">
                  <c:v>3.422798424340721</c:v>
                </c:pt>
                <c:pt idx="114">
                  <c:v>3.4324528315265308</c:v>
                </c:pt>
                <c:pt idx="115">
                  <c:v>3.4421072387123401</c:v>
                </c:pt>
                <c:pt idx="116">
                  <c:v>3.4517616458981495</c:v>
                </c:pt>
                <c:pt idx="117">
                  <c:v>3.4614160530839584</c:v>
                </c:pt>
                <c:pt idx="118">
                  <c:v>3.4710704602697677</c:v>
                </c:pt>
                <c:pt idx="119">
                  <c:v>3.4807248674555766</c:v>
                </c:pt>
                <c:pt idx="120">
                  <c:v>3.490379274641386</c:v>
                </c:pt>
                <c:pt idx="121">
                  <c:v>3.5000336818271953</c:v>
                </c:pt>
                <c:pt idx="122">
                  <c:v>3.5096880890130042</c:v>
                </c:pt>
                <c:pt idx="123">
                  <c:v>3.5193424961988136</c:v>
                </c:pt>
                <c:pt idx="124">
                  <c:v>3.5289969033846225</c:v>
                </c:pt>
                <c:pt idx="125">
                  <c:v>3.5386513105704323</c:v>
                </c:pt>
                <c:pt idx="126">
                  <c:v>3.5483057177562416</c:v>
                </c:pt>
                <c:pt idx="127">
                  <c:v>3.5579601249420509</c:v>
                </c:pt>
                <c:pt idx="128">
                  <c:v>3.5676145321278598</c:v>
                </c:pt>
                <c:pt idx="129">
                  <c:v>3.5772689393136692</c:v>
                </c:pt>
                <c:pt idx="130">
                  <c:v>3.5869233464994785</c:v>
                </c:pt>
                <c:pt idx="131">
                  <c:v>3.5965777536852874</c:v>
                </c:pt>
                <c:pt idx="132">
                  <c:v>3.6062321608710968</c:v>
                </c:pt>
                <c:pt idx="133">
                  <c:v>3.6158865680569057</c:v>
                </c:pt>
                <c:pt idx="134">
                  <c:v>3.625540975242715</c:v>
                </c:pt>
                <c:pt idx="135">
                  <c:v>3.6351953824285244</c:v>
                </c:pt>
                <c:pt idx="136">
                  <c:v>3.6448497896143341</c:v>
                </c:pt>
                <c:pt idx="137">
                  <c:v>3.6545041968001426</c:v>
                </c:pt>
                <c:pt idx="138">
                  <c:v>3.6641586039859524</c:v>
                </c:pt>
                <c:pt idx="139">
                  <c:v>3.6738130111717613</c:v>
                </c:pt>
                <c:pt idx="140">
                  <c:v>3.6834674183575706</c:v>
                </c:pt>
                <c:pt idx="141">
                  <c:v>3.69312182554338</c:v>
                </c:pt>
                <c:pt idx="142">
                  <c:v>3.7027762327291889</c:v>
                </c:pt>
                <c:pt idx="143">
                  <c:v>3.7124306399149982</c:v>
                </c:pt>
                <c:pt idx="144">
                  <c:v>3.7220850471008071</c:v>
                </c:pt>
                <c:pt idx="145">
                  <c:v>3.7317394542866165</c:v>
                </c:pt>
                <c:pt idx="146">
                  <c:v>3.7413938614724258</c:v>
                </c:pt>
                <c:pt idx="147">
                  <c:v>3.7510482686582356</c:v>
                </c:pt>
                <c:pt idx="148">
                  <c:v>3.7607026758440441</c:v>
                </c:pt>
                <c:pt idx="149">
                  <c:v>3.7703570830298538</c:v>
                </c:pt>
                <c:pt idx="150">
                  <c:v>3.7800114902156632</c:v>
                </c:pt>
                <c:pt idx="151">
                  <c:v>3.7896658974014721</c:v>
                </c:pt>
                <c:pt idx="152">
                  <c:v>3.7993203045872814</c:v>
                </c:pt>
                <c:pt idx="153">
                  <c:v>3.8089747117730903</c:v>
                </c:pt>
                <c:pt idx="154">
                  <c:v>3.8186291189588997</c:v>
                </c:pt>
                <c:pt idx="155">
                  <c:v>3.828283526144709</c:v>
                </c:pt>
                <c:pt idx="156">
                  <c:v>3.8379379333305179</c:v>
                </c:pt>
                <c:pt idx="157">
                  <c:v>3.8475923405163273</c:v>
                </c:pt>
                <c:pt idx="158">
                  <c:v>3.857246747702137</c:v>
                </c:pt>
                <c:pt idx="159">
                  <c:v>3.8669011548879459</c:v>
                </c:pt>
                <c:pt idx="160">
                  <c:v>3.8765555620737553</c:v>
                </c:pt>
                <c:pt idx="161">
                  <c:v>3.8862099692595646</c:v>
                </c:pt>
                <c:pt idx="162">
                  <c:v>3.8958643764453735</c:v>
                </c:pt>
                <c:pt idx="163">
                  <c:v>3.9055187836311829</c:v>
                </c:pt>
                <c:pt idx="164">
                  <c:v>3.9151731908169918</c:v>
                </c:pt>
                <c:pt idx="165">
                  <c:v>3.9248275980028011</c:v>
                </c:pt>
                <c:pt idx="166">
                  <c:v>3.9344820051886105</c:v>
                </c:pt>
                <c:pt idx="167">
                  <c:v>3.9441364123744194</c:v>
                </c:pt>
                <c:pt idx="168">
                  <c:v>3.9537908195602287</c:v>
                </c:pt>
                <c:pt idx="169">
                  <c:v>3.9634452267460376</c:v>
                </c:pt>
                <c:pt idx="170">
                  <c:v>3.973099633931847</c:v>
                </c:pt>
                <c:pt idx="171">
                  <c:v>3.9827540411176567</c:v>
                </c:pt>
                <c:pt idx="172">
                  <c:v>3.9924084483034652</c:v>
                </c:pt>
                <c:pt idx="173">
                  <c:v>4.0020628554892754</c:v>
                </c:pt>
                <c:pt idx="174">
                  <c:v>4.0117172626750843</c:v>
                </c:pt>
                <c:pt idx="175">
                  <c:v>4.0213716698608932</c:v>
                </c:pt>
                <c:pt idx="176">
                  <c:v>4.031026077046703</c:v>
                </c:pt>
                <c:pt idx="177">
                  <c:v>4.0406804842325119</c:v>
                </c:pt>
                <c:pt idx="178">
                  <c:v>4.0503348914183208</c:v>
                </c:pt>
                <c:pt idx="179">
                  <c:v>4.0599892986041297</c:v>
                </c:pt>
                <c:pt idx="180">
                  <c:v>4.0696437057899395</c:v>
                </c:pt>
                <c:pt idx="181">
                  <c:v>4.0792981129757484</c:v>
                </c:pt>
                <c:pt idx="182">
                  <c:v>4.0889525201615582</c:v>
                </c:pt>
                <c:pt idx="183">
                  <c:v>4.0986069273473671</c:v>
                </c:pt>
                <c:pt idx="184">
                  <c:v>4.1082613345331769</c:v>
                </c:pt>
                <c:pt idx="185">
                  <c:v>4.1179157417189858</c:v>
                </c:pt>
                <c:pt idx="186">
                  <c:v>4.1275701489047947</c:v>
                </c:pt>
                <c:pt idx="187">
                  <c:v>4.1372245560906045</c:v>
                </c:pt>
                <c:pt idx="188">
                  <c:v>4.1468789632764134</c:v>
                </c:pt>
                <c:pt idx="189">
                  <c:v>4.1565333704622223</c:v>
                </c:pt>
                <c:pt idx="190">
                  <c:v>4.1661877776480321</c:v>
                </c:pt>
                <c:pt idx="191">
                  <c:v>4.175842184833841</c:v>
                </c:pt>
                <c:pt idx="192">
                  <c:v>4.1854965920196499</c:v>
                </c:pt>
                <c:pt idx="193">
                  <c:v>4.1951509992054588</c:v>
                </c:pt>
                <c:pt idx="194">
                  <c:v>4.2048054063912685</c:v>
                </c:pt>
                <c:pt idx="195">
                  <c:v>4.2144598135770783</c:v>
                </c:pt>
                <c:pt idx="196">
                  <c:v>4.2241142207628863</c:v>
                </c:pt>
                <c:pt idx="197">
                  <c:v>4.2337686279486961</c:v>
                </c:pt>
                <c:pt idx="198">
                  <c:v>4.2434230351345059</c:v>
                </c:pt>
                <c:pt idx="199">
                  <c:v>4.2530774423203148</c:v>
                </c:pt>
                <c:pt idx="200">
                  <c:v>4.2627318495061237</c:v>
                </c:pt>
                <c:pt idx="201">
                  <c:v>4.2723862566919335</c:v>
                </c:pt>
                <c:pt idx="202">
                  <c:v>4.2820406638777433</c:v>
                </c:pt>
                <c:pt idx="203">
                  <c:v>4.2916950710635513</c:v>
                </c:pt>
                <c:pt idx="204">
                  <c:v>4.3013494782493611</c:v>
                </c:pt>
                <c:pt idx="205">
                  <c:v>4.31100388543517</c:v>
                </c:pt>
                <c:pt idx="206">
                  <c:v>4.3206582926209798</c:v>
                </c:pt>
                <c:pt idx="207">
                  <c:v>4.3303126998067887</c:v>
                </c:pt>
                <c:pt idx="208">
                  <c:v>4.3399671069925976</c:v>
                </c:pt>
                <c:pt idx="209">
                  <c:v>4.3496215141784074</c:v>
                </c:pt>
                <c:pt idx="210">
                  <c:v>4.3592759213642163</c:v>
                </c:pt>
                <c:pt idx="211">
                  <c:v>4.3689303285500252</c:v>
                </c:pt>
                <c:pt idx="212">
                  <c:v>4.378584735735835</c:v>
                </c:pt>
                <c:pt idx="213">
                  <c:v>4.3882391429216439</c:v>
                </c:pt>
                <c:pt idx="214">
                  <c:v>4.3978935501074528</c:v>
                </c:pt>
                <c:pt idx="215">
                  <c:v>4.4075479572932625</c:v>
                </c:pt>
                <c:pt idx="216">
                  <c:v>4.4172023644790714</c:v>
                </c:pt>
                <c:pt idx="217">
                  <c:v>4.4268567716648812</c:v>
                </c:pt>
                <c:pt idx="218">
                  <c:v>4.4365111788506892</c:v>
                </c:pt>
                <c:pt idx="219">
                  <c:v>4.446165586036499</c:v>
                </c:pt>
                <c:pt idx="220">
                  <c:v>4.4558199932223088</c:v>
                </c:pt>
                <c:pt idx="221">
                  <c:v>4.4654744004081177</c:v>
                </c:pt>
                <c:pt idx="222">
                  <c:v>4.4751288075939266</c:v>
                </c:pt>
                <c:pt idx="223">
                  <c:v>4.4847832147797364</c:v>
                </c:pt>
                <c:pt idx="224">
                  <c:v>4.4944376219655453</c:v>
                </c:pt>
                <c:pt idx="225">
                  <c:v>4.5040920291513542</c:v>
                </c:pt>
                <c:pt idx="226">
                  <c:v>4.513746436337164</c:v>
                </c:pt>
                <c:pt idx="227">
                  <c:v>4.5234008435229729</c:v>
                </c:pt>
                <c:pt idx="228">
                  <c:v>4.5330552507087827</c:v>
                </c:pt>
                <c:pt idx="229">
                  <c:v>4.5427096578945916</c:v>
                </c:pt>
                <c:pt idx="230">
                  <c:v>4.5523640650804014</c:v>
                </c:pt>
                <c:pt idx="231">
                  <c:v>4.5620184722662103</c:v>
                </c:pt>
                <c:pt idx="232">
                  <c:v>4.5716728794520192</c:v>
                </c:pt>
                <c:pt idx="233">
                  <c:v>4.5813272866378281</c:v>
                </c:pt>
                <c:pt idx="234">
                  <c:v>4.5909816938236379</c:v>
                </c:pt>
                <c:pt idx="235">
                  <c:v>4.6006361010094476</c:v>
                </c:pt>
                <c:pt idx="236">
                  <c:v>4.6102905081952557</c:v>
                </c:pt>
                <c:pt idx="237">
                  <c:v>4.6199449153810654</c:v>
                </c:pt>
                <c:pt idx="238">
                  <c:v>4.6295993225668743</c:v>
                </c:pt>
                <c:pt idx="239">
                  <c:v>4.6392537297526841</c:v>
                </c:pt>
                <c:pt idx="240">
                  <c:v>4.648908136938493</c:v>
                </c:pt>
                <c:pt idx="241">
                  <c:v>4.6585625441243028</c:v>
                </c:pt>
                <c:pt idx="242">
                  <c:v>4.6682169513101108</c:v>
                </c:pt>
                <c:pt idx="243">
                  <c:v>4.6778713584959206</c:v>
                </c:pt>
                <c:pt idx="244">
                  <c:v>4.6875257656817295</c:v>
                </c:pt>
                <c:pt idx="245">
                  <c:v>4.6971801728675393</c:v>
                </c:pt>
                <c:pt idx="246">
                  <c:v>4.7068345800533482</c:v>
                </c:pt>
                <c:pt idx="247">
                  <c:v>4.7164889872391571</c:v>
                </c:pt>
                <c:pt idx="248">
                  <c:v>4.7261433944249669</c:v>
                </c:pt>
                <c:pt idx="249">
                  <c:v>4.7357978016107758</c:v>
                </c:pt>
                <c:pt idx="250">
                  <c:v>4.7454522087965856</c:v>
                </c:pt>
                <c:pt idx="251">
                  <c:v>4.7551066159823945</c:v>
                </c:pt>
                <c:pt idx="252">
                  <c:v>4.7647610231682043</c:v>
                </c:pt>
                <c:pt idx="253">
                  <c:v>4.7744154303540123</c:v>
                </c:pt>
                <c:pt idx="254">
                  <c:v>4.7840698375398221</c:v>
                </c:pt>
                <c:pt idx="255">
                  <c:v>4.793724244725631</c:v>
                </c:pt>
                <c:pt idx="256">
                  <c:v>4.8033786519114408</c:v>
                </c:pt>
                <c:pt idx="257">
                  <c:v>4.8130330590972497</c:v>
                </c:pt>
                <c:pt idx="258">
                  <c:v>4.8226874662830586</c:v>
                </c:pt>
                <c:pt idx="259">
                  <c:v>4.8323418734688728</c:v>
                </c:pt>
                <c:pt idx="260">
                  <c:v>4.8419962806546772</c:v>
                </c:pt>
                <c:pt idx="261">
                  <c:v>4.8516506878404861</c:v>
                </c:pt>
                <c:pt idx="262">
                  <c:v>4.8613050950262959</c:v>
                </c:pt>
                <c:pt idx="263">
                  <c:v>4.8709595022121102</c:v>
                </c:pt>
                <c:pt idx="264">
                  <c:v>4.8806139093979146</c:v>
                </c:pt>
                <c:pt idx="265">
                  <c:v>4.8902683165837235</c:v>
                </c:pt>
                <c:pt idx="266">
                  <c:v>4.8999227237695333</c:v>
                </c:pt>
                <c:pt idx="267">
                  <c:v>4.9095771309553475</c:v>
                </c:pt>
                <c:pt idx="268">
                  <c:v>4.919231538141152</c:v>
                </c:pt>
                <c:pt idx="269">
                  <c:v>4.9288859453269609</c:v>
                </c:pt>
                <c:pt idx="270">
                  <c:v>4.9385403525127707</c:v>
                </c:pt>
                <c:pt idx="271">
                  <c:v>4.948194759698584</c:v>
                </c:pt>
                <c:pt idx="272">
                  <c:v>4.9578491668843885</c:v>
                </c:pt>
                <c:pt idx="273">
                  <c:v>4.9675035740701974</c:v>
                </c:pt>
                <c:pt idx="274">
                  <c:v>4.9771579812560072</c:v>
                </c:pt>
                <c:pt idx="275">
                  <c:v>4.9868123884418205</c:v>
                </c:pt>
                <c:pt idx="276">
                  <c:v>4.996466795627625</c:v>
                </c:pt>
                <c:pt idx="277">
                  <c:v>5.0061212028134348</c:v>
                </c:pt>
                <c:pt idx="278">
                  <c:v>5.0157756099992437</c:v>
                </c:pt>
                <c:pt idx="279">
                  <c:v>5.025430017185057</c:v>
                </c:pt>
                <c:pt idx="280">
                  <c:v>5.0350844243708623</c:v>
                </c:pt>
                <c:pt idx="281">
                  <c:v>5.0447388315566712</c:v>
                </c:pt>
                <c:pt idx="282">
                  <c:v>5.0543932387424855</c:v>
                </c:pt>
                <c:pt idx="283">
                  <c:v>5.0640476459282944</c:v>
                </c:pt>
                <c:pt idx="284">
                  <c:v>5.0737020531141033</c:v>
                </c:pt>
                <c:pt idx="285">
                  <c:v>5.0833564602999086</c:v>
                </c:pt>
                <c:pt idx="286">
                  <c:v>5.093010867485722</c:v>
                </c:pt>
                <c:pt idx="287">
                  <c:v>5.1026652746715317</c:v>
                </c:pt>
                <c:pt idx="288">
                  <c:v>5.1123196818573406</c:v>
                </c:pt>
                <c:pt idx="289">
                  <c:v>5.1219740890431451</c:v>
                </c:pt>
                <c:pt idx="290">
                  <c:v>5.1316284962289584</c:v>
                </c:pt>
                <c:pt idx="291">
                  <c:v>5.1412829034147682</c:v>
                </c:pt>
                <c:pt idx="292">
                  <c:v>5.1509373106005771</c:v>
                </c:pt>
                <c:pt idx="293">
                  <c:v>5.1605917177863816</c:v>
                </c:pt>
                <c:pt idx="294">
                  <c:v>5.1702461249721949</c:v>
                </c:pt>
                <c:pt idx="295">
                  <c:v>5.1799005321580047</c:v>
                </c:pt>
                <c:pt idx="296">
                  <c:v>5.1895549393438145</c:v>
                </c:pt>
                <c:pt idx="297">
                  <c:v>5.199209346529619</c:v>
                </c:pt>
                <c:pt idx="298">
                  <c:v>5.2088637537154323</c:v>
                </c:pt>
                <c:pt idx="299">
                  <c:v>5.2185181609012421</c:v>
                </c:pt>
                <c:pt idx="300">
                  <c:v>5.2281725680870519</c:v>
                </c:pt>
                <c:pt idx="301">
                  <c:v>5.2378269752728555</c:v>
                </c:pt>
                <c:pt idx="302">
                  <c:v>5.2474813824586697</c:v>
                </c:pt>
                <c:pt idx="303">
                  <c:v>5.2571357896444795</c:v>
                </c:pt>
                <c:pt idx="304">
                  <c:v>5.2667901968302884</c:v>
                </c:pt>
                <c:pt idx="305">
                  <c:v>5.2764446040160928</c:v>
                </c:pt>
                <c:pt idx="306">
                  <c:v>5.2860990112019062</c:v>
                </c:pt>
                <c:pt idx="307">
                  <c:v>5.2957534183877168</c:v>
                </c:pt>
                <c:pt idx="308">
                  <c:v>5.3054078255735249</c:v>
                </c:pt>
                <c:pt idx="309">
                  <c:v>5.3150622327593346</c:v>
                </c:pt>
                <c:pt idx="310">
                  <c:v>5.3247166399451435</c:v>
                </c:pt>
                <c:pt idx="311">
                  <c:v>5.3343710471309533</c:v>
                </c:pt>
                <c:pt idx="312">
                  <c:v>5.3440254543167613</c:v>
                </c:pt>
                <c:pt idx="313">
                  <c:v>5.3536798615025711</c:v>
                </c:pt>
                <c:pt idx="314">
                  <c:v>5.3633342686883809</c:v>
                </c:pt>
                <c:pt idx="315">
                  <c:v>5.3729886758741898</c:v>
                </c:pt>
                <c:pt idx="316">
                  <c:v>5.3826430830599987</c:v>
                </c:pt>
                <c:pt idx="317">
                  <c:v>5.3922974902458085</c:v>
                </c:pt>
                <c:pt idx="318">
                  <c:v>5.4019518974316174</c:v>
                </c:pt>
                <c:pt idx="319">
                  <c:v>5.4116063046174263</c:v>
                </c:pt>
                <c:pt idx="320">
                  <c:v>5.4212607118032361</c:v>
                </c:pt>
                <c:pt idx="321">
                  <c:v>5.430915118989045</c:v>
                </c:pt>
                <c:pt idx="322">
                  <c:v>5.4405695261748548</c:v>
                </c:pt>
                <c:pt idx="323">
                  <c:v>5.4502239333606628</c:v>
                </c:pt>
                <c:pt idx="324">
                  <c:v>5.4598783405464726</c:v>
                </c:pt>
                <c:pt idx="325">
                  <c:v>5.4695327477322815</c:v>
                </c:pt>
                <c:pt idx="326">
                  <c:v>5.4791871549180913</c:v>
                </c:pt>
                <c:pt idx="327">
                  <c:v>5.4888415621039002</c:v>
                </c:pt>
                <c:pt idx="328">
                  <c:v>5.49849596928971</c:v>
                </c:pt>
                <c:pt idx="329">
                  <c:v>5.5081503764755189</c:v>
                </c:pt>
                <c:pt idx="330">
                  <c:v>5.5178047836613278</c:v>
                </c:pt>
                <c:pt idx="331">
                  <c:v>5.5274591908471375</c:v>
                </c:pt>
                <c:pt idx="332">
                  <c:v>5.5371135980329464</c:v>
                </c:pt>
                <c:pt idx="333">
                  <c:v>5.5467680052187562</c:v>
                </c:pt>
                <c:pt idx="334">
                  <c:v>5.5564224124045651</c:v>
                </c:pt>
                <c:pt idx="335">
                  <c:v>5.566076819590374</c:v>
                </c:pt>
                <c:pt idx="336">
                  <c:v>5.5757312267761838</c:v>
                </c:pt>
                <c:pt idx="337">
                  <c:v>5.5853856339619927</c:v>
                </c:pt>
                <c:pt idx="338">
                  <c:v>5.5950400411478016</c:v>
                </c:pt>
                <c:pt idx="339">
                  <c:v>5.6046944483336114</c:v>
                </c:pt>
                <c:pt idx="340">
                  <c:v>5.6143488555194194</c:v>
                </c:pt>
                <c:pt idx="341">
                  <c:v>5.6240032627052292</c:v>
                </c:pt>
                <c:pt idx="342">
                  <c:v>5.6336576698910381</c:v>
                </c:pt>
                <c:pt idx="343">
                  <c:v>5.6433120770768479</c:v>
                </c:pt>
                <c:pt idx="344">
                  <c:v>5.6529664842626577</c:v>
                </c:pt>
                <c:pt idx="345">
                  <c:v>5.6626208914484657</c:v>
                </c:pt>
                <c:pt idx="346">
                  <c:v>5.6722752986342746</c:v>
                </c:pt>
                <c:pt idx="347">
                  <c:v>5.6819297058200853</c:v>
                </c:pt>
                <c:pt idx="348">
                  <c:v>5.6915841130058942</c:v>
                </c:pt>
                <c:pt idx="349">
                  <c:v>5.7012385201917031</c:v>
                </c:pt>
                <c:pt idx="350">
                  <c:v>5.7108929273775129</c:v>
                </c:pt>
                <c:pt idx="351">
                  <c:v>5.7205473345633227</c:v>
                </c:pt>
                <c:pt idx="352">
                  <c:v>5.7302017417491307</c:v>
                </c:pt>
                <c:pt idx="353">
                  <c:v>5.7398561489349396</c:v>
                </c:pt>
                <c:pt idx="354">
                  <c:v>5.7495105561207493</c:v>
                </c:pt>
                <c:pt idx="355">
                  <c:v>5.7591649633065591</c:v>
                </c:pt>
                <c:pt idx="356">
                  <c:v>5.768819370492368</c:v>
                </c:pt>
                <c:pt idx="357">
                  <c:v>5.7784737776781778</c:v>
                </c:pt>
                <c:pt idx="358">
                  <c:v>5.7881281848639876</c:v>
                </c:pt>
                <c:pt idx="359">
                  <c:v>5.7977825920497956</c:v>
                </c:pt>
                <c:pt idx="360">
                  <c:v>5.8074369992356045</c:v>
                </c:pt>
                <c:pt idx="361">
                  <c:v>5.8170914064214143</c:v>
                </c:pt>
                <c:pt idx="362">
                  <c:v>5.8267458136072241</c:v>
                </c:pt>
                <c:pt idx="363">
                  <c:v>5.8364002207930321</c:v>
                </c:pt>
                <c:pt idx="364">
                  <c:v>5.846054627978841</c:v>
                </c:pt>
                <c:pt idx="365">
                  <c:v>5.8557090351646508</c:v>
                </c:pt>
                <c:pt idx="366">
                  <c:v>5.8653634423504606</c:v>
                </c:pt>
                <c:pt idx="367">
                  <c:v>5.8750178495362695</c:v>
                </c:pt>
                <c:pt idx="368">
                  <c:v>5.8846722567220793</c:v>
                </c:pt>
                <c:pt idx="369">
                  <c:v>5.8943266639078873</c:v>
                </c:pt>
                <c:pt idx="370">
                  <c:v>5.9039810710936971</c:v>
                </c:pt>
                <c:pt idx="371">
                  <c:v>5.913635478279506</c:v>
                </c:pt>
                <c:pt idx="372">
                  <c:v>5.9232898854653158</c:v>
                </c:pt>
                <c:pt idx="373">
                  <c:v>5.9329442926511256</c:v>
                </c:pt>
                <c:pt idx="374">
                  <c:v>5.9425986998369336</c:v>
                </c:pt>
                <c:pt idx="375">
                  <c:v>5.9522531070227425</c:v>
                </c:pt>
                <c:pt idx="376">
                  <c:v>5.9619075142085523</c:v>
                </c:pt>
                <c:pt idx="377">
                  <c:v>5.971561921394362</c:v>
                </c:pt>
                <c:pt idx="378">
                  <c:v>5.9812163285801709</c:v>
                </c:pt>
                <c:pt idx="379">
                  <c:v>5.9908707357659789</c:v>
                </c:pt>
                <c:pt idx="380">
                  <c:v>6.0005251429517905</c:v>
                </c:pt>
                <c:pt idx="381">
                  <c:v>6.0101795501375985</c:v>
                </c:pt>
                <c:pt idx="382">
                  <c:v>6.0198339573234074</c:v>
                </c:pt>
                <c:pt idx="383">
                  <c:v>6.0294883645092172</c:v>
                </c:pt>
                <c:pt idx="384">
                  <c:v>6.039142771695027</c:v>
                </c:pt>
                <c:pt idx="385">
                  <c:v>6.048797178880835</c:v>
                </c:pt>
                <c:pt idx="386">
                  <c:v>6.0584515860666439</c:v>
                </c:pt>
                <c:pt idx="387">
                  <c:v>6.0681059932524537</c:v>
                </c:pt>
                <c:pt idx="388">
                  <c:v>6.0777604004382635</c:v>
                </c:pt>
                <c:pt idx="389">
                  <c:v>6.0874148076240724</c:v>
                </c:pt>
                <c:pt idx="390">
                  <c:v>6.0970692148098804</c:v>
                </c:pt>
                <c:pt idx="391">
                  <c:v>6.1067236219956902</c:v>
                </c:pt>
                <c:pt idx="392">
                  <c:v>6.1163780291815</c:v>
                </c:pt>
                <c:pt idx="393">
                  <c:v>6.1260324363673089</c:v>
                </c:pt>
                <c:pt idx="394">
                  <c:v>6.1356868435531169</c:v>
                </c:pt>
                <c:pt idx="395">
                  <c:v>6.1453412507389285</c:v>
                </c:pt>
                <c:pt idx="396">
                  <c:v>6.1549956579247374</c:v>
                </c:pt>
                <c:pt idx="397">
                  <c:v>6.1646500651105454</c:v>
                </c:pt>
                <c:pt idx="398">
                  <c:v>6.1743044722963552</c:v>
                </c:pt>
                <c:pt idx="399">
                  <c:v>6.1839588794821649</c:v>
                </c:pt>
                <c:pt idx="400">
                  <c:v>6.1936132866679738</c:v>
                </c:pt>
                <c:pt idx="401">
                  <c:v>6.2032676938537836</c:v>
                </c:pt>
                <c:pt idx="402">
                  <c:v>6.2129221010395916</c:v>
                </c:pt>
                <c:pt idx="403">
                  <c:v>6.2225765082254014</c:v>
                </c:pt>
                <c:pt idx="404">
                  <c:v>6.2322309154112103</c:v>
                </c:pt>
                <c:pt idx="405">
                  <c:v>6.2418853225970201</c:v>
                </c:pt>
                <c:pt idx="406">
                  <c:v>6.2515397297828299</c:v>
                </c:pt>
                <c:pt idx="407">
                  <c:v>6.2611941369686388</c:v>
                </c:pt>
                <c:pt idx="408">
                  <c:v>6.2708485441544468</c:v>
                </c:pt>
                <c:pt idx="409">
                  <c:v>6.2805029513402566</c:v>
                </c:pt>
                <c:pt idx="410">
                  <c:v>6.2901573585260664</c:v>
                </c:pt>
                <c:pt idx="411">
                  <c:v>6.2998117657118753</c:v>
                </c:pt>
                <c:pt idx="412">
                  <c:v>6.3094661728976833</c:v>
                </c:pt>
                <c:pt idx="413">
                  <c:v>6.3191205800834931</c:v>
                </c:pt>
                <c:pt idx="414">
                  <c:v>6.3287749872693029</c:v>
                </c:pt>
                <c:pt idx="415">
                  <c:v>6.3384293944551118</c:v>
                </c:pt>
                <c:pt idx="416">
                  <c:v>6.3480838016409216</c:v>
                </c:pt>
                <c:pt idx="417">
                  <c:v>6.3577382088267305</c:v>
                </c:pt>
                <c:pt idx="418">
                  <c:v>6.3673926160125403</c:v>
                </c:pt>
                <c:pt idx="419">
                  <c:v>6.3770470231983483</c:v>
                </c:pt>
                <c:pt idx="420">
                  <c:v>6.3867014303841581</c:v>
                </c:pt>
                <c:pt idx="421">
                  <c:v>6.3963558375699678</c:v>
                </c:pt>
                <c:pt idx="422">
                  <c:v>6.4060102447557767</c:v>
                </c:pt>
                <c:pt idx="423">
                  <c:v>6.4156646519415848</c:v>
                </c:pt>
                <c:pt idx="424">
                  <c:v>6.4253190591273945</c:v>
                </c:pt>
                <c:pt idx="425">
                  <c:v>6.4349734663132043</c:v>
                </c:pt>
                <c:pt idx="426">
                  <c:v>6.4446278734990132</c:v>
                </c:pt>
                <c:pt idx="427">
                  <c:v>6.4542822806848221</c:v>
                </c:pt>
                <c:pt idx="428">
                  <c:v>6.4639366878706328</c:v>
                </c:pt>
                <c:pt idx="429">
                  <c:v>6.4735910950564417</c:v>
                </c:pt>
                <c:pt idx="430">
                  <c:v>6.4832455022422497</c:v>
                </c:pt>
                <c:pt idx="431">
                  <c:v>6.4928999094280595</c:v>
                </c:pt>
                <c:pt idx="432">
                  <c:v>6.5025543166138693</c:v>
                </c:pt>
                <c:pt idx="433">
                  <c:v>6.5122087237996782</c:v>
                </c:pt>
                <c:pt idx="434">
                  <c:v>6.5218631309854862</c:v>
                </c:pt>
                <c:pt idx="435">
                  <c:v>6.531517538171296</c:v>
                </c:pt>
                <c:pt idx="436">
                  <c:v>6.5411719453571058</c:v>
                </c:pt>
                <c:pt idx="437">
                  <c:v>6.5508263525429147</c:v>
                </c:pt>
                <c:pt idx="438">
                  <c:v>6.5604807597287236</c:v>
                </c:pt>
                <c:pt idx="439">
                  <c:v>6.5701351669145343</c:v>
                </c:pt>
                <c:pt idx="440">
                  <c:v>6.5797895741003432</c:v>
                </c:pt>
                <c:pt idx="441">
                  <c:v>6.5894439812861512</c:v>
                </c:pt>
                <c:pt idx="442">
                  <c:v>6.599098388471961</c:v>
                </c:pt>
                <c:pt idx="443">
                  <c:v>6.6087527956577707</c:v>
                </c:pt>
                <c:pt idx="444">
                  <c:v>6.6184072028435796</c:v>
                </c:pt>
                <c:pt idx="445">
                  <c:v>6.6280616100293885</c:v>
                </c:pt>
                <c:pt idx="446">
                  <c:v>6.6377160172151983</c:v>
                </c:pt>
                <c:pt idx="447">
                  <c:v>6.6473704244010081</c:v>
                </c:pt>
                <c:pt idx="448">
                  <c:v>6.6570248315868161</c:v>
                </c:pt>
                <c:pt idx="449">
                  <c:v>6.6666792387726259</c:v>
                </c:pt>
                <c:pt idx="450">
                  <c:v>6.6763336459584357</c:v>
                </c:pt>
              </c:numCache>
            </c:numRef>
          </c:xVal>
          <c:yVal>
            <c:numRef>
              <c:f>Sheet1!$K$18:$K$468</c:f>
              <c:numCache>
                <c:formatCode>General</c:formatCode>
                <c:ptCount val="451"/>
                <c:pt idx="0">
                  <c:v>3.4825697549494059</c:v>
                </c:pt>
                <c:pt idx="1">
                  <c:v>2.94797825482161</c:v>
                </c:pt>
                <c:pt idx="2">
                  <c:v>2.4380903729881283</c:v>
                </c:pt>
                <c:pt idx="3">
                  <c:v>1.9519467436280742</c:v>
                </c:pt>
                <c:pt idx="4">
                  <c:v>1.4886233354648901</c:v>
                </c:pt>
                <c:pt idx="5">
                  <c:v>1.047230174491812</c:v>
                </c:pt>
                <c:pt idx="6">
                  <c:v>0.62691011254914741</c:v>
                </c:pt>
                <c:pt idx="7">
                  <c:v>0.22683764011101459</c:v>
                </c:pt>
                <c:pt idx="8">
                  <c:v>-0.15378225830107084</c:v>
                </c:pt>
                <c:pt idx="9">
                  <c:v>-0.51571520760383471</c:v>
                </c:pt>
                <c:pt idx="10">
                  <c:v>-0.85969850600958253</c:v>
                </c:pt>
                <c:pt idx="11">
                  <c:v>-1.1864421506733933</c:v>
                </c:pt>
                <c:pt idx="12">
                  <c:v>-1.4966298264992215</c:v>
                </c:pt>
                <c:pt idx="13">
                  <c:v>-1.7909198594238802</c:v>
                </c:pt>
                <c:pt idx="14">
                  <c:v>-2.0699461354512163</c:v>
                </c:pt>
                <c:pt idx="15">
                  <c:v>-2.3343189866631775</c:v>
                </c:pt>
                <c:pt idx="16">
                  <c:v>-2.5846260453905057</c:v>
                </c:pt>
                <c:pt idx="17">
                  <c:v>-2.8214330676834134</c:v>
                </c:pt>
                <c:pt idx="18">
                  <c:v>-3.0452847271822563</c:v>
                </c:pt>
                <c:pt idx="19">
                  <c:v>-3.2567053804481727</c:v>
                </c:pt>
                <c:pt idx="20">
                  <c:v>-3.4561998047762579</c:v>
                </c:pt>
                <c:pt idx="21">
                  <c:v>-3.6442539094772268</c:v>
                </c:pt>
                <c:pt idx="22">
                  <c:v>-3.8213354215777979</c:v>
                </c:pt>
                <c:pt idx="23">
                  <c:v>-3.9878945468566762</c:v>
                </c:pt>
                <c:pt idx="24">
                  <c:v>-4.1443646070996341</c:v>
                </c:pt>
                <c:pt idx="25">
                  <c:v>-4.291162654426067</c:v>
                </c:pt>
                <c:pt idx="26">
                  <c:v>-4.4286900635084212</c:v>
                </c:pt>
                <c:pt idx="27">
                  <c:v>-4.5573331024769619</c:v>
                </c:pt>
                <c:pt idx="28">
                  <c:v>-4.6774634832736464</c:v>
                </c:pt>
                <c:pt idx="29">
                  <c:v>-4.7894388921917086</c:v>
                </c:pt>
                <c:pt idx="30">
                  <c:v>-4.8936035013111665</c:v>
                </c:pt>
                <c:pt idx="31">
                  <c:v>-4.9902884615151208</c:v>
                </c:pt>
                <c:pt idx="32">
                  <c:v>-5.0798123777469817</c:v>
                </c:pt>
                <c:pt idx="33">
                  <c:v>-5.1624817671454357</c:v>
                </c:pt>
                <c:pt idx="34">
                  <c:v>-5.2385915006709798</c:v>
                </c:pt>
                <c:pt idx="35">
                  <c:v>-5.3084252288159046</c:v>
                </c:pt>
                <c:pt idx="36">
                  <c:v>-5.372255791968537</c:v>
                </c:pt>
                <c:pt idx="37">
                  <c:v>-5.4303456159819232</c:v>
                </c:pt>
                <c:pt idx="38">
                  <c:v>-5.4829470934777076</c:v>
                </c:pt>
                <c:pt idx="39">
                  <c:v>-5.5303029513966981</c:v>
                </c:pt>
                <c:pt idx="40">
                  <c:v>-5.572646605289501</c:v>
                </c:pt>
                <c:pt idx="41">
                  <c:v>-5.6102025008228482</c:v>
                </c:pt>
                <c:pt idx="42">
                  <c:v>-5.6431864429602427</c:v>
                </c:pt>
                <c:pt idx="43">
                  <c:v>-5.6718059132591252</c:v>
                </c:pt>
                <c:pt idx="44">
                  <c:v>-5.6962603757109562</c:v>
                </c:pt>
                <c:pt idx="45">
                  <c:v>-5.7167415715353069</c:v>
                </c:pt>
                <c:pt idx="46">
                  <c:v>-5.7334338033243757</c:v>
                </c:pt>
                <c:pt idx="47">
                  <c:v>-5.7465142089201446</c:v>
                </c:pt>
                <c:pt idx="48">
                  <c:v>-5.7561530253926634</c:v>
                </c:pt>
                <c:pt idx="49">
                  <c:v>-5.7625138434748289</c:v>
                </c:pt>
                <c:pt idx="50">
                  <c:v>-5.765753852796248</c:v>
                </c:pt>
                <c:pt idx="51">
                  <c:v>-5.7660240782465424</c:v>
                </c:pt>
                <c:pt idx="52">
                  <c:v>-5.763469607786579</c:v>
                </c:pt>
                <c:pt idx="53">
                  <c:v>-5.7582298120147755</c:v>
                </c:pt>
                <c:pt idx="54">
                  <c:v>-5.750438555784549</c:v>
                </c:pt>
                <c:pt idx="55">
                  <c:v>-5.7402244021584519</c:v>
                </c:pt>
                <c:pt idx="56">
                  <c:v>-5.7277108089742406</c:v>
                </c:pt>
                <c:pt idx="57">
                  <c:v>-5.7130163182883544</c:v>
                </c:pt>
                <c:pt idx="58">
                  <c:v>-5.696254738952657</c:v>
                </c:pt>
                <c:pt idx="59">
                  <c:v>-5.677535322571245</c:v>
                </c:pt>
                <c:pt idx="60">
                  <c:v>-5.6569629330752171</c:v>
                </c:pt>
                <c:pt idx="61">
                  <c:v>-5.6346382101447894</c:v>
                </c:pt>
                <c:pt idx="62">
                  <c:v>-5.6106577266999507</c:v>
                </c:pt>
                <c:pt idx="63">
                  <c:v>-5.585114140672891</c:v>
                </c:pt>
                <c:pt idx="64">
                  <c:v>-5.5580963412678273</c:v>
                </c:pt>
                <c:pt idx="65">
                  <c:v>-5.5296895899064626</c:v>
                </c:pt>
                <c:pt idx="66">
                  <c:v>-5.4999756560502435</c:v>
                </c:pt>
                <c:pt idx="67">
                  <c:v>-5.4690329480836724</c:v>
                </c:pt>
                <c:pt idx="68">
                  <c:v>-5.4369366394364018</c:v>
                </c:pt>
                <c:pt idx="69">
                  <c:v>-5.4037587901154271</c:v>
                </c:pt>
                <c:pt idx="70">
                  <c:v>-5.3695684638125254</c:v>
                </c:pt>
                <c:pt idx="71">
                  <c:v>-5.3344318407462721</c:v>
                </c:pt>
                <c:pt idx="72">
                  <c:v>-5.2984123263921195</c:v>
                </c:pt>
                <c:pt idx="73">
                  <c:v>-5.2615706562486446</c:v>
                </c:pt>
                <c:pt idx="74">
                  <c:v>-5.2239649967826765</c:v>
                </c:pt>
                <c:pt idx="75">
                  <c:v>-5.1856510426909566</c:v>
                </c:pt>
                <c:pt idx="76">
                  <c:v>-5.1466821106109979</c:v>
                </c:pt>
                <c:pt idx="77">
                  <c:v>-5.107109229409116</c:v>
                </c:pt>
                <c:pt idx="78">
                  <c:v>-5.0669812271689523</c:v>
                </c:pt>
                <c:pt idx="79">
                  <c:v>-5.0263448149994234</c:v>
                </c:pt>
                <c:pt idx="80">
                  <c:v>-4.9852446677767848</c:v>
                </c:pt>
                <c:pt idx="81">
                  <c:v>-4.9437235019312986</c:v>
                </c:pt>
                <c:pt idx="82">
                  <c:v>-4.9018221503851747</c:v>
                </c:pt>
                <c:pt idx="83">
                  <c:v>-4.8595796347444757</c:v>
                </c:pt>
                <c:pt idx="84">
                  <c:v>-4.8170332348441018</c:v>
                </c:pt>
                <c:pt idx="85">
                  <c:v>-4.774218555741367</c:v>
                </c:pt>
                <c:pt idx="86">
                  <c:v>-4.7311695922502546</c:v>
                </c:pt>
                <c:pt idx="87">
                  <c:v>-4.6879187911051705</c:v>
                </c:pt>
                <c:pt idx="88">
                  <c:v>-4.6444971108397599</c:v>
                </c:pt>
                <c:pt idx="89">
                  <c:v>-4.6009340794633573</c:v>
                </c:pt>
                <c:pt idx="90">
                  <c:v>-4.5572578500146212</c:v>
                </c:pt>
                <c:pt idx="91">
                  <c:v>-4.5134952540690874</c:v>
                </c:pt>
                <c:pt idx="92">
                  <c:v>-4.4696718532745461</c:v>
                </c:pt>
                <c:pt idx="93">
                  <c:v>-4.4258119889856768</c:v>
                </c:pt>
                <c:pt idx="94">
                  <c:v>-4.3819388300665105</c:v>
                </c:pt>
                <c:pt idx="95">
                  <c:v>-4.3380744189271701</c:v>
                </c:pt>
                <c:pt idx="96">
                  <c:v>-4.2942397158586587</c:v>
                </c:pt>
                <c:pt idx="97">
                  <c:v>-4.2504546417273872</c:v>
                </c:pt>
                <c:pt idx="98">
                  <c:v>-4.206738119088774</c:v>
                </c:pt>
                <c:pt idx="99">
                  <c:v>-4.1631081117772082</c:v>
                </c:pt>
                <c:pt idx="100">
                  <c:v>-4.1195816630275619</c:v>
                </c:pt>
                <c:pt idx="101">
                  <c:v>-4.0761749321814831</c:v>
                </c:pt>
                <c:pt idx="102">
                  <c:v>-4.0329032300297598</c:v>
                </c:pt>
                <c:pt idx="103">
                  <c:v>-3.989781052840208</c:v>
                </c:pt>
                <c:pt idx="104">
                  <c:v>-3.9468221151188305</c:v>
                </c:pt>
                <c:pt idx="105">
                  <c:v>-3.9040393811501093</c:v>
                </c:pt>
                <c:pt idx="106">
                  <c:v>-3.861445095360851</c:v>
                </c:pt>
                <c:pt idx="107">
                  <c:v>-3.8190508115502531</c:v>
                </c:pt>
                <c:pt idx="108">
                  <c:v>-3.7768674210273931</c:v>
                </c:pt>
                <c:pt idx="109">
                  <c:v>-3.7349051796958479</c:v>
                </c:pt>
                <c:pt idx="110">
                  <c:v>-3.6931737341237172</c:v>
                </c:pt>
                <c:pt idx="111">
                  <c:v>-3.6516821466359621</c:v>
                </c:pt>
                <c:pt idx="112">
                  <c:v>-3.6104389194646194</c:v>
                </c:pt>
                <c:pt idx="113">
                  <c:v>-3.5694520179911895</c:v>
                </c:pt>
                <c:pt idx="114">
                  <c:v>-3.5287288931142604</c:v>
                </c:pt>
                <c:pt idx="115">
                  <c:v>-3.4882765027742479</c:v>
                </c:pt>
                <c:pt idx="116">
                  <c:v>-3.4481013326659253</c:v>
                </c:pt>
                <c:pt idx="117">
                  <c:v>-3.4082094161684293</c:v>
                </c:pt>
                <c:pt idx="118">
                  <c:v>-3.3686063535212343</c:v>
                </c:pt>
                <c:pt idx="119">
                  <c:v>-3.3292973302736399</c:v>
                </c:pt>
                <c:pt idx="120">
                  <c:v>-3.290287135034299</c:v>
                </c:pt>
                <c:pt idx="121">
                  <c:v>-3.2515801765463497</c:v>
                </c:pt>
                <c:pt idx="122">
                  <c:v>-3.2131805001128155</c:v>
                </c:pt>
                <c:pt idx="123">
                  <c:v>-3.1750918033960271</c:v>
                </c:pt>
                <c:pt idx="124">
                  <c:v>-3.1373174516139759</c:v>
                </c:pt>
                <c:pt idx="125">
                  <c:v>-3.0998604921556701</c:v>
                </c:pt>
                <c:pt idx="126">
                  <c:v>-3.0627236686368065</c:v>
                </c:pt>
                <c:pt idx="127">
                  <c:v>-3.0259094344162181</c:v>
                </c:pt>
                <c:pt idx="128">
                  <c:v>-2.9894199655929383</c:v>
                </c:pt>
                <c:pt idx="129">
                  <c:v>-2.9532571735028901</c:v>
                </c:pt>
                <c:pt idx="130">
                  <c:v>-2.91742271673361</c:v>
                </c:pt>
                <c:pt idx="131">
                  <c:v>-2.8819180126746917</c:v>
                </c:pt>
                <c:pt idx="132">
                  <c:v>-2.8467442486210333</c:v>
                </c:pt>
                <c:pt idx="133">
                  <c:v>-2.8119023924453406</c:v>
                </c:pt>
                <c:pt idx="134">
                  <c:v>-2.7773932028557424</c:v>
                </c:pt>
                <c:pt idx="135">
                  <c:v>-2.7432172392538061</c:v>
                </c:pt>
                <c:pt idx="136">
                  <c:v>-2.7093748712076824</c:v>
                </c:pt>
                <c:pt idx="137">
                  <c:v>-2.675866287554598</c:v>
                </c:pt>
                <c:pt idx="138">
                  <c:v>-2.6426915051463329</c:v>
                </c:pt>
                <c:pt idx="139">
                  <c:v>-2.6098503772509645</c:v>
                </c:pt>
                <c:pt idx="140">
                  <c:v>-2.5773426016234846</c:v>
                </c:pt>
                <c:pt idx="141">
                  <c:v>-2.5451677282576326</c:v>
                </c:pt>
                <c:pt idx="142">
                  <c:v>-2.5133251668306986</c:v>
                </c:pt>
                <c:pt idx="143">
                  <c:v>-2.4818141938527147</c:v>
                </c:pt>
                <c:pt idx="144">
                  <c:v>-2.450633959530979</c:v>
                </c:pt>
                <c:pt idx="145">
                  <c:v>-2.4197834943604959</c:v>
                </c:pt>
                <c:pt idx="146">
                  <c:v>-2.3892617154505302</c:v>
                </c:pt>
                <c:pt idx="147">
                  <c:v>-2.3590674325970689</c:v>
                </c:pt>
                <c:pt idx="148">
                  <c:v>-2.3291993541106937</c:v>
                </c:pt>
                <c:pt idx="149">
                  <c:v>-2.299656092408922</c:v>
                </c:pt>
                <c:pt idx="150">
                  <c:v>-2.2704361693818962</c:v>
                </c:pt>
                <c:pt idx="151">
                  <c:v>-2.2415380215397867</c:v>
                </c:pt>
                <c:pt idx="152">
                  <c:v>-2.2129600049501525</c:v>
                </c:pt>
                <c:pt idx="153">
                  <c:v>-2.1847003999730843</c:v>
                </c:pt>
                <c:pt idx="154">
                  <c:v>-2.1567574158017138</c:v>
                </c:pt>
                <c:pt idx="155">
                  <c:v>-2.1291291948154063</c:v>
                </c:pt>
                <c:pt idx="156">
                  <c:v>-2.1018138167526534</c:v>
                </c:pt>
                <c:pt idx="157">
                  <c:v>-2.0748093027104662</c:v>
                </c:pt>
                <c:pt idx="158">
                  <c:v>-2.0481136189767915</c:v>
                </c:pt>
                <c:pt idx="159">
                  <c:v>-2.0217246807022566</c:v>
                </c:pt>
                <c:pt idx="160">
                  <c:v>-1.9956403554172926</c:v>
                </c:pt>
                <c:pt idx="161">
                  <c:v>-1.9698584664004994</c:v>
                </c:pt>
                <c:pt idx="162">
                  <c:v>-1.9443767959038827</c:v>
                </c:pt>
                <c:pt idx="163">
                  <c:v>-1.9191930882403745</c:v>
                </c:pt>
                <c:pt idx="164">
                  <c:v>-1.8943050527388818</c:v>
                </c:pt>
                <c:pt idx="165">
                  <c:v>-1.8697103665718924</c:v>
                </c:pt>
                <c:pt idx="166">
                  <c:v>-1.8454066774604905</c:v>
                </c:pt>
                <c:pt idx="167">
                  <c:v>-1.8213916062614652</c:v>
                </c:pt>
                <c:pt idx="168">
                  <c:v>-1.7976627494410045</c:v>
                </c:pt>
                <c:pt idx="169">
                  <c:v>-1.7742176814393258</c:v>
                </c:pt>
                <c:pt idx="170">
                  <c:v>-1.7510539569304129</c:v>
                </c:pt>
                <c:pt idx="171">
                  <c:v>-1.7281691129808963</c:v>
                </c:pt>
                <c:pt idx="172">
                  <c:v>-1.7055606711119538</c:v>
                </c:pt>
                <c:pt idx="173">
                  <c:v>-1.6832261392679486</c:v>
                </c:pt>
                <c:pt idx="174">
                  <c:v>-1.6611630136954547</c:v>
                </c:pt>
                <c:pt idx="175">
                  <c:v>-1.6393687807360682</c:v>
                </c:pt>
                <c:pt idx="176">
                  <c:v>-1.617840918536406</c:v>
                </c:pt>
                <c:pt idx="177">
                  <c:v>-1.5965768986784776</c:v>
                </c:pt>
                <c:pt idx="178">
                  <c:v>-1.5755741877335208</c:v>
                </c:pt>
                <c:pt idx="179">
                  <c:v>-1.5548302487423213</c:v>
                </c:pt>
                <c:pt idx="180">
                  <c:v>-1.5343425426248465</c:v>
                </c:pt>
                <c:pt idx="181">
                  <c:v>-1.5141085295220036</c:v>
                </c:pt>
                <c:pt idx="182">
                  <c:v>-1.4941256700721468</c:v>
                </c:pt>
                <c:pt idx="183">
                  <c:v>-1.4743914266249418</c:v>
                </c:pt>
                <c:pt idx="184">
                  <c:v>-1.4549032643950122</c:v>
                </c:pt>
                <c:pt idx="185">
                  <c:v>-1.4356586525578143</c:v>
                </c:pt>
                <c:pt idx="186">
                  <c:v>-1.4166550652899559</c:v>
                </c:pt>
                <c:pt idx="187">
                  <c:v>-1.3978899827562294</c:v>
                </c:pt>
                <c:pt idx="188">
                  <c:v>-1.3793608920454554</c:v>
                </c:pt>
                <c:pt idx="189">
                  <c:v>-1.361065288057177</c:v>
                </c:pt>
                <c:pt idx="190">
                  <c:v>-1.3430006743412035</c:v>
                </c:pt>
                <c:pt idx="191">
                  <c:v>-1.3251645638918788</c:v>
                </c:pt>
                <c:pt idx="192">
                  <c:v>-1.3075544798988905</c:v>
                </c:pt>
                <c:pt idx="193">
                  <c:v>-1.2901679564564188</c:v>
                </c:pt>
                <c:pt idx="194">
                  <c:v>-1.273002539232269</c:v>
                </c:pt>
                <c:pt idx="195">
                  <c:v>-1.2560557860986605</c:v>
                </c:pt>
                <c:pt idx="196">
                  <c:v>-1.2393252677262077</c:v>
                </c:pt>
                <c:pt idx="197">
                  <c:v>-1.222808568142606</c:v>
                </c:pt>
                <c:pt idx="198">
                  <c:v>-1.2065032852575168</c:v>
                </c:pt>
                <c:pt idx="199">
                  <c:v>-1.190407031354987</c:v>
                </c:pt>
                <c:pt idx="200">
                  <c:v>-1.1745174335547937</c:v>
                </c:pt>
                <c:pt idx="201">
                  <c:v>-1.1588321342439929</c:v>
                </c:pt>
                <c:pt idx="202">
                  <c:v>-1.1433487914799274</c:v>
                </c:pt>
                <c:pt idx="203">
                  <c:v>-1.1280650793658811</c:v>
                </c:pt>
                <c:pt idx="204">
                  <c:v>-1.112978688400533</c:v>
                </c:pt>
                <c:pt idx="205">
                  <c:v>-1.0980873258023545</c:v>
                </c:pt>
                <c:pt idx="206">
                  <c:v>-1.0833887158099567</c:v>
                </c:pt>
                <c:pt idx="207">
                  <c:v>-1.0688805999594857</c:v>
                </c:pt>
                <c:pt idx="208">
                  <c:v>-1.0545607373399943</c:v>
                </c:pt>
                <c:pt idx="209">
                  <c:v>-1.0404269048277754</c:v>
                </c:pt>
                <c:pt idx="210">
                  <c:v>-1.0264768973005753</c:v>
                </c:pt>
                <c:pt idx="211">
                  <c:v>-1.0127085278325352</c:v>
                </c:pt>
                <c:pt idx="212">
                  <c:v>-0.9991196278707396</c:v>
                </c:pt>
                <c:pt idx="213">
                  <c:v>-0.98570804739417639</c:v>
                </c:pt>
                <c:pt idx="214">
                  <c:v>-0.97247165505587185</c:v>
                </c:pt>
                <c:pt idx="215">
                  <c:v>-0.95940833830898975</c:v>
                </c:pt>
                <c:pt idx="216">
                  <c:v>-0.94651600351758658</c:v>
                </c:pt>
                <c:pt idx="217">
                  <c:v>-0.93379257605272403</c:v>
                </c:pt>
                <c:pt idx="218">
                  <c:v>-0.92123600037463604</c:v>
                </c:pt>
                <c:pt idx="219">
                  <c:v>-0.90884424010153742</c:v>
                </c:pt>
                <c:pt idx="220">
                  <c:v>-0.89661527806576169</c:v>
                </c:pt>
                <c:pt idx="221">
                  <c:v>-0.88454711635775973</c:v>
                </c:pt>
                <c:pt idx="222">
                  <c:v>-0.87263777635856699</c:v>
                </c:pt>
                <c:pt idx="223">
                  <c:v>-0.8608852987612714</c:v>
                </c:pt>
                <c:pt idx="224">
                  <c:v>-0.84928774358202797</c:v>
                </c:pt>
                <c:pt idx="225">
                  <c:v>-0.83784319016109654</c:v>
                </c:pt>
                <c:pt idx="226">
                  <c:v>-0.8265497371544156</c:v>
                </c:pt>
                <c:pt idx="227">
                  <c:v>-0.81540550251617216</c:v>
                </c:pt>
                <c:pt idx="228">
                  <c:v>-0.80440862347280218</c:v>
                </c:pt>
                <c:pt idx="229">
                  <c:v>-0.79355725648888431</c:v>
                </c:pt>
                <c:pt idx="230">
                  <c:v>-0.78284957722529991</c:v>
                </c:pt>
                <c:pt idx="231">
                  <c:v>-0.77228378049009794</c:v>
                </c:pt>
                <c:pt idx="232">
                  <c:v>-0.76185808018240841</c:v>
                </c:pt>
                <c:pt idx="233">
                  <c:v>-0.75157070922980962</c:v>
                </c:pt>
                <c:pt idx="234">
                  <c:v>-0.74141991951945896</c:v>
                </c:pt>
                <c:pt idx="235">
                  <c:v>-0.73140398182336575</c:v>
                </c:pt>
                <c:pt idx="236">
                  <c:v>-0.72152118571809831</c:v>
                </c:pt>
                <c:pt idx="237">
                  <c:v>-0.71176983949924755</c:v>
                </c:pt>
                <c:pt idx="238">
                  <c:v>-0.70214827009095548</c:v>
                </c:pt>
                <c:pt idx="239">
                  <c:v>-0.69265482295077496</c:v>
                </c:pt>
                <c:pt idx="240">
                  <c:v>-0.68328786197015301</c:v>
                </c:pt>
                <c:pt idx="241">
                  <c:v>-0.67404576937078187</c:v>
                </c:pt>
                <c:pt idx="242">
                  <c:v>-0.66492694559709353</c:v>
                </c:pt>
                <c:pt idx="243">
                  <c:v>-0.65592980920511013</c:v>
                </c:pt>
                <c:pt idx="244">
                  <c:v>-0.64705279674791849</c:v>
                </c:pt>
                <c:pt idx="245">
                  <c:v>-0.63829436265794715</c:v>
                </c:pt>
                <c:pt idx="246">
                  <c:v>-0.62965297912630247</c:v>
                </c:pt>
                <c:pt idx="247">
                  <c:v>-0.62112713597933178</c:v>
                </c:pt>
                <c:pt idx="248">
                  <c:v>-0.61271534055262744</c:v>
                </c:pt>
                <c:pt idx="249">
                  <c:v>-0.60441611756266156</c:v>
                </c:pt>
                <c:pt idx="250">
                  <c:v>-0.59622800897621098</c:v>
                </c:pt>
                <c:pt idx="251">
                  <c:v>-0.58814957387776723</c:v>
                </c:pt>
                <c:pt idx="252">
                  <c:v>-0.58017938833507421</c:v>
                </c:pt>
                <c:pt idx="253">
                  <c:v>-0.57231604526296853</c:v>
                </c:pt>
                <c:pt idx="254">
                  <c:v>-0.56455815428565326</c:v>
                </c:pt>
                <c:pt idx="255">
                  <c:v>-0.55690434159757318</c:v>
                </c:pt>
                <c:pt idx="256">
                  <c:v>-0.54935324982299583</c:v>
                </c:pt>
                <c:pt idx="257">
                  <c:v>-0.54190353787446588</c:v>
                </c:pt>
                <c:pt idx="258">
                  <c:v>-0.53455388081022537</c:v>
                </c:pt>
                <c:pt idx="259">
                  <c:v>-0.52730296969073376</c:v>
                </c:pt>
                <c:pt idx="260">
                  <c:v>-0.520149511434427</c:v>
                </c:pt>
                <c:pt idx="261">
                  <c:v>-0.51309222867274129</c:v>
                </c:pt>
                <c:pt idx="262">
                  <c:v>-0.50612985960463019</c:v>
                </c:pt>
                <c:pt idx="263">
                  <c:v>-0.49926115785055913</c:v>
                </c:pt>
                <c:pt idx="264">
                  <c:v>-0.49248489230615355</c:v>
                </c:pt>
                <c:pt idx="265">
                  <c:v>-0.48579984699550299</c:v>
                </c:pt>
                <c:pt idx="266">
                  <c:v>-0.47920482092433009</c:v>
                </c:pt>
                <c:pt idx="267">
                  <c:v>-0.4726986279329824</c:v>
                </c:pt>
                <c:pt idx="268">
                  <c:v>-0.4662800965494156</c:v>
                </c:pt>
                <c:pt idx="269">
                  <c:v>-0.45994806984215453</c:v>
                </c:pt>
                <c:pt idx="270">
                  <c:v>-0.45370140527341762</c:v>
                </c:pt>
                <c:pt idx="271">
                  <c:v>-0.4475389745523573</c:v>
                </c:pt>
                <c:pt idx="272">
                  <c:v>-0.44145966348855975</c:v>
                </c:pt>
                <c:pt idx="273">
                  <c:v>-0.43546237184579573</c:v>
                </c:pt>
                <c:pt idx="274">
                  <c:v>-0.42954601319616698</c:v>
                </c:pt>
                <c:pt idx="275">
                  <c:v>-0.42370951477461521</c:v>
                </c:pt>
                <c:pt idx="276">
                  <c:v>-0.4179518173339094</c:v>
                </c:pt>
                <c:pt idx="277">
                  <c:v>-0.41227187500009377</c:v>
                </c:pt>
                <c:pt idx="278">
                  <c:v>-0.40666865512853662</c:v>
                </c:pt>
                <c:pt idx="279">
                  <c:v>-0.40114113816052283</c:v>
                </c:pt>
                <c:pt idx="280">
                  <c:v>-0.39568831748051231</c:v>
                </c:pt>
                <c:pt idx="281">
                  <c:v>-0.39030919927402724</c:v>
                </c:pt>
                <c:pt idx="282">
                  <c:v>-0.38500280238628837</c:v>
                </c:pt>
                <c:pt idx="283">
                  <c:v>-0.37976815818157589</c:v>
                </c:pt>
                <c:pt idx="284">
                  <c:v>-0.37460431040334463</c:v>
                </c:pt>
                <c:pt idx="285">
                  <c:v>-0.3695103150351709</c:v>
                </c:pt>
                <c:pt idx="286">
                  <c:v>-0.36448524016250927</c:v>
                </c:pt>
                <c:pt idx="287">
                  <c:v>-0.35952816583533553</c:v>
                </c:pt>
                <c:pt idx="288">
                  <c:v>-0.35463818393163726</c:v>
                </c:pt>
                <c:pt idx="289">
                  <c:v>-0.34981439802184067</c:v>
                </c:pt>
                <c:pt idx="290">
                  <c:v>-0.34505592323414297</c:v>
                </c:pt>
                <c:pt idx="291">
                  <c:v>-0.34036188612082841</c:v>
                </c:pt>
                <c:pt idx="292">
                  <c:v>-0.33573142452550875</c:v>
                </c:pt>
                <c:pt idx="293">
                  <c:v>-0.33116368745138025</c:v>
                </c:pt>
                <c:pt idx="294">
                  <c:v>-0.32665783493046319</c:v>
                </c:pt>
                <c:pt idx="295">
                  <c:v>-0.32221303789388223</c:v>
                </c:pt>
                <c:pt idx="296">
                  <c:v>-0.31782847804314351</c:v>
                </c:pt>
                <c:pt idx="297">
                  <c:v>-0.31350334772248106</c:v>
                </c:pt>
                <c:pt idx="298">
                  <c:v>-0.3092368497922332</c:v>
                </c:pt>
                <c:pt idx="299">
                  <c:v>-0.305028197503315</c:v>
                </c:pt>
                <c:pt idx="300">
                  <c:v>-0.3008766143727255</c:v>
                </c:pt>
                <c:pt idx="301">
                  <c:v>-0.29678133406016594</c:v>
                </c:pt>
                <c:pt idx="302">
                  <c:v>-0.2927416002457196</c:v>
                </c:pt>
                <c:pt idx="303">
                  <c:v>-0.28875666650866466</c:v>
                </c:pt>
                <c:pt idx="304">
                  <c:v>-0.28482579620734333</c:v>
                </c:pt>
                <c:pt idx="305">
                  <c:v>-0.28094826236016579</c:v>
                </c:pt>
                <c:pt idx="306">
                  <c:v>-0.27712334752770695</c:v>
                </c:pt>
                <c:pt idx="307">
                  <c:v>-0.27335034369593653</c:v>
                </c:pt>
                <c:pt idx="308">
                  <c:v>-0.26962855216053794</c:v>
                </c:pt>
                <c:pt idx="309">
                  <c:v>-0.2659572834123573</c:v>
                </c:pt>
                <c:pt idx="310">
                  <c:v>-0.26233585702397438</c:v>
                </c:pt>
                <c:pt idx="311">
                  <c:v>-0.25876360153738215</c:v>
                </c:pt>
                <c:pt idx="312">
                  <c:v>-0.25523985435279373</c:v>
                </c:pt>
                <c:pt idx="313">
                  <c:v>-0.25176396161855957</c:v>
                </c:pt>
                <c:pt idx="314">
                  <c:v>-0.24833527812220965</c:v>
                </c:pt>
                <c:pt idx="315">
                  <c:v>-0.2449531671826064</c:v>
                </c:pt>
                <c:pt idx="316">
                  <c:v>-0.24161700054321067</c:v>
                </c:pt>
                <c:pt idx="317">
                  <c:v>-0.23832615826646369</c:v>
                </c:pt>
                <c:pt idx="318">
                  <c:v>-0.23508002862927407</c:v>
                </c:pt>
                <c:pt idx="319">
                  <c:v>-0.23187800801960948</c:v>
                </c:pt>
                <c:pt idx="320">
                  <c:v>-0.22871950083419232</c:v>
                </c:pt>
                <c:pt idx="321">
                  <c:v>-0.22560391937729227</c:v>
                </c:pt>
                <c:pt idx="322">
                  <c:v>-0.22253068376061</c:v>
                </c:pt>
                <c:pt idx="323">
                  <c:v>-0.21949922180425374</c:v>
                </c:pt>
                <c:pt idx="324">
                  <c:v>-0.21650896893879371</c:v>
                </c:pt>
                <c:pt idx="325">
                  <c:v>-0.21355936810840209</c:v>
                </c:pt>
                <c:pt idx="326">
                  <c:v>-0.21064986967505972</c:v>
                </c:pt>
                <c:pt idx="327">
                  <c:v>-0.20777993132383357</c:v>
                </c:pt>
                <c:pt idx="328">
                  <c:v>-0.2049490179692135</c:v>
                </c:pt>
                <c:pt idx="329">
                  <c:v>-0.20215660166250651</c:v>
                </c:pt>
                <c:pt idx="330">
                  <c:v>-0.19940216150027537</c:v>
                </c:pt>
                <c:pt idx="331">
                  <c:v>-0.19668518353382372</c:v>
                </c:pt>
                <c:pt idx="332">
                  <c:v>-0.1940051606797141</c:v>
                </c:pt>
                <c:pt idx="333">
                  <c:v>-0.1913615926313125</c:v>
                </c:pt>
                <c:pt idx="334">
                  <c:v>-0.18875398577135799</c:v>
                </c:pt>
                <c:pt idx="335">
                  <c:v>-0.18618185308554189</c:v>
                </c:pt>
                <c:pt idx="336">
                  <c:v>-0.18364471407709496</c:v>
                </c:pt>
                <c:pt idx="337">
                  <c:v>-0.18114209468237494</c:v>
                </c:pt>
                <c:pt idx="338">
                  <c:v>-0.17867352718744156</c:v>
                </c:pt>
                <c:pt idx="339">
                  <c:v>-0.17623855014561748</c:v>
                </c:pt>
                <c:pt idx="340">
                  <c:v>-0.17383670829602399</c:v>
                </c:pt>
                <c:pt idx="341">
                  <c:v>-0.17146755248308279</c:v>
                </c:pt>
                <c:pt idx="342">
                  <c:v>-0.16913063957698005</c:v>
                </c:pt>
                <c:pt idx="343">
                  <c:v>-0.16682553239507744</c:v>
                </c:pt>
                <c:pt idx="344">
                  <c:v>-0.16455179962427061</c:v>
                </c:pt>
                <c:pt idx="345">
                  <c:v>-0.16230901574427928</c:v>
                </c:pt>
                <c:pt idx="346">
                  <c:v>-0.16009676095186454</c:v>
                </c:pt>
                <c:pt idx="347">
                  <c:v>-0.15791462108596457</c:v>
                </c:pt>
                <c:pt idx="348">
                  <c:v>-0.15576218755374183</c:v>
                </c:pt>
                <c:pt idx="349">
                  <c:v>-0.15363905725752697</c:v>
                </c:pt>
                <c:pt idx="350">
                  <c:v>-0.15154483252265954</c:v>
                </c:pt>
                <c:pt idx="351">
                  <c:v>-0.14947912102621244</c:v>
                </c:pt>
                <c:pt idx="352">
                  <c:v>-0.14744153572659086</c:v>
                </c:pt>
                <c:pt idx="353">
                  <c:v>-0.14543169479399912</c:v>
                </c:pt>
                <c:pt idx="354">
                  <c:v>-0.14344922154176681</c:v>
                </c:pt>
                <c:pt idx="355">
                  <c:v>-0.1414937443585256</c:v>
                </c:pt>
                <c:pt idx="356">
                  <c:v>-0.13956489664122712</c:v>
                </c:pt>
                <c:pt idx="357">
                  <c:v>-0.13766231672899309</c:v>
                </c:pt>
                <c:pt idx="358">
                  <c:v>-0.1357856478377934</c:v>
                </c:pt>
                <c:pt idx="359">
                  <c:v>-0.13393453799593777</c:v>
                </c:pt>
                <c:pt idx="360">
                  <c:v>-0.13210863998037584</c:v>
                </c:pt>
                <c:pt idx="361">
                  <c:v>-0.13030761125379747</c:v>
                </c:pt>
                <c:pt idx="362">
                  <c:v>-0.12853111390252431</c:v>
                </c:pt>
                <c:pt idx="363">
                  <c:v>-0.12677881457518245</c:v>
                </c:pt>
                <c:pt idx="364">
                  <c:v>-0.12505038442215044</c:v>
                </c:pt>
                <c:pt idx="365">
                  <c:v>-0.12334549903577265</c:v>
                </c:pt>
                <c:pt idx="366">
                  <c:v>-0.12166383839133164</c:v>
                </c:pt>
                <c:pt idx="367">
                  <c:v>-0.12000508678876806</c:v>
                </c:pt>
                <c:pt idx="368">
                  <c:v>-0.11836893279514198</c:v>
                </c:pt>
                <c:pt idx="369">
                  <c:v>-0.11675506918782902</c:v>
                </c:pt>
                <c:pt idx="370">
                  <c:v>-0.11516319289843821</c:v>
                </c:pt>
                <c:pt idx="371">
                  <c:v>-0.1135930049574502</c:v>
                </c:pt>
                <c:pt idx="372">
                  <c:v>-0.11204421043955996</c:v>
                </c:pt>
                <c:pt idx="373">
                  <c:v>-0.11051651840972408</c:v>
                </c:pt>
                <c:pt idx="374">
                  <c:v>-0.10900964186989839</c:v>
                </c:pt>
                <c:pt idx="375">
                  <c:v>-0.1075232977064605</c:v>
                </c:pt>
                <c:pt idx="376">
                  <c:v>-0.10605720663831024</c:v>
                </c:pt>
                <c:pt idx="377">
                  <c:v>-0.104611093165639</c:v>
                </c:pt>
                <c:pt idx="378">
                  <c:v>-0.10318468551936029</c:v>
                </c:pt>
                <c:pt idx="379">
                  <c:v>-0.10177771561119303</c:v>
                </c:pt>
                <c:pt idx="380">
                  <c:v>-0.10038991898439242</c:v>
                </c:pt>
                <c:pt idx="381">
                  <c:v>-9.9021034765120086E-2</c:v>
                </c:pt>
                <c:pt idx="382">
                  <c:v>-9.7670805614441594E-2</c:v>
                </c:pt>
                <c:pt idx="383">
                  <c:v>-9.6338977680951371E-2</c:v>
                </c:pt>
                <c:pt idx="384">
                  <c:v>-9.5025300554012218E-2</c:v>
                </c:pt>
                <c:pt idx="385">
                  <c:v>-9.3729527217603845E-2</c:v>
                </c:pt>
                <c:pt idx="386">
                  <c:v>-9.245141400477204E-2</c:v>
                </c:pt>
                <c:pt idx="387">
                  <c:v>-9.1190720552673618E-2</c:v>
                </c:pt>
                <c:pt idx="388">
                  <c:v>-8.9947209758208468E-2</c:v>
                </c:pt>
                <c:pt idx="389">
                  <c:v>-8.8720647734230787E-2</c:v>
                </c:pt>
                <c:pt idx="390">
                  <c:v>-8.7510803766333717E-2</c:v>
                </c:pt>
                <c:pt idx="391">
                  <c:v>-8.6317450270200657E-2</c:v>
                </c:pt>
                <c:pt idx="392">
                  <c:v>-8.5140362749516169E-2</c:v>
                </c:pt>
                <c:pt idx="393">
                  <c:v>-8.3979319754427892E-2</c:v>
                </c:pt>
                <c:pt idx="394">
                  <c:v>-8.2834102840555229E-2</c:v>
                </c:pt>
                <c:pt idx="395">
                  <c:v>-8.1704496528536688E-2</c:v>
                </c:pt>
                <c:pt idx="396">
                  <c:v>-8.0590288264110826E-2</c:v>
                </c:pt>
                <c:pt idx="397">
                  <c:v>-7.9491268378720156E-2</c:v>
                </c:pt>
                <c:pt idx="398">
                  <c:v>-7.8407230050636947E-2</c:v>
                </c:pt>
                <c:pt idx="399">
                  <c:v>-7.7337969266601428E-2</c:v>
                </c:pt>
                <c:pt idx="400">
                  <c:v>-7.6283284783965427E-2</c:v>
                </c:pt>
                <c:pt idx="401">
                  <c:v>-7.5242978093336632E-2</c:v>
                </c:pt>
                <c:pt idx="402">
                  <c:v>-7.4216853381717726E-2</c:v>
                </c:pt>
                <c:pt idx="403">
                  <c:v>-7.320471749613168E-2</c:v>
                </c:pt>
                <c:pt idx="404">
                  <c:v>-7.2206379907730392E-2</c:v>
                </c:pt>
                <c:pt idx="405">
                  <c:v>-7.1221652676377048E-2</c:v>
                </c:pt>
                <c:pt idx="406">
                  <c:v>-7.025035041569988E-2</c:v>
                </c:pt>
                <c:pt idx="407">
                  <c:v>-6.9292290258608724E-2</c:v>
                </c:pt>
                <c:pt idx="408">
                  <c:v>-6.8347291823268735E-2</c:v>
                </c:pt>
                <c:pt idx="409">
                  <c:v>-6.7415177179527483E-2</c:v>
                </c:pt>
                <c:pt idx="410">
                  <c:v>-6.649577081578778E-2</c:v>
                </c:pt>
                <c:pt idx="411">
                  <c:v>-6.5588899606320833E-2</c:v>
                </c:pt>
                <c:pt idx="412">
                  <c:v>-6.469439277901444E-2</c:v>
                </c:pt>
                <c:pt idx="413">
                  <c:v>-6.3812081883550933E-2</c:v>
                </c:pt>
                <c:pt idx="414">
                  <c:v>-6.294180076000952E-2</c:v>
                </c:pt>
                <c:pt idx="415">
                  <c:v>-6.2083385507886044E-2</c:v>
                </c:pt>
                <c:pt idx="416">
                  <c:v>-6.1236674455526545E-2</c:v>
                </c:pt>
                <c:pt idx="417">
                  <c:v>-6.0401508129969333E-2</c:v>
                </c:pt>
                <c:pt idx="418">
                  <c:v>-5.9577729227188313E-2</c:v>
                </c:pt>
                <c:pt idx="419">
                  <c:v>-5.8765182582735428E-2</c:v>
                </c:pt>
                <c:pt idx="420">
                  <c:v>-5.7963715142773743E-2</c:v>
                </c:pt>
                <c:pt idx="421">
                  <c:v>-5.7173175935499532E-2</c:v>
                </c:pt>
                <c:pt idx="422">
                  <c:v>-5.6393416042945316E-2</c:v>
                </c:pt>
                <c:pt idx="423">
                  <c:v>-5.5624288573160631E-2</c:v>
                </c:pt>
                <c:pt idx="424">
                  <c:v>-5.4865648632765565E-2</c:v>
                </c:pt>
                <c:pt idx="425">
                  <c:v>-5.4117353299871912E-2</c:v>
                </c:pt>
                <c:pt idx="426">
                  <c:v>-5.3379261597366709E-2</c:v>
                </c:pt>
                <c:pt idx="427">
                  <c:v>-5.2651234466554037E-2</c:v>
                </c:pt>
                <c:pt idx="428">
                  <c:v>-5.1933134741150647E-2</c:v>
                </c:pt>
                <c:pt idx="429">
                  <c:v>-5.1224827121630637E-2</c:v>
                </c:pt>
                <c:pt idx="430">
                  <c:v>-5.052617814991317E-2</c:v>
                </c:pt>
                <c:pt idx="431">
                  <c:v>-4.9837056184391444E-2</c:v>
                </c:pt>
                <c:pt idx="432">
                  <c:v>-4.9157331375296626E-2</c:v>
                </c:pt>
                <c:pt idx="433">
                  <c:v>-4.8486875640392481E-2</c:v>
                </c:pt>
                <c:pt idx="434">
                  <c:v>-4.7825562640996647E-2</c:v>
                </c:pt>
                <c:pt idx="435">
                  <c:v>-4.7173267758324804E-2</c:v>
                </c:pt>
                <c:pt idx="436">
                  <c:v>-4.6529868070152594E-2</c:v>
                </c:pt>
                <c:pt idx="437">
                  <c:v>-4.5895242327791637E-2</c:v>
                </c:pt>
                <c:pt idx="438">
                  <c:v>-4.52692709333751E-2</c:v>
                </c:pt>
                <c:pt idx="439">
                  <c:v>-4.4651835917449437E-2</c:v>
                </c:pt>
                <c:pt idx="440">
                  <c:v>-4.404282091686821E-2</c:v>
                </c:pt>
                <c:pt idx="441">
                  <c:v>-4.3442111152982285E-2</c:v>
                </c:pt>
                <c:pt idx="442">
                  <c:v>-4.2849593410125446E-2</c:v>
                </c:pt>
                <c:pt idx="443">
                  <c:v>-4.2265156014389176E-2</c:v>
                </c:pt>
                <c:pt idx="444">
                  <c:v>-4.1688688812683686E-2</c:v>
                </c:pt>
                <c:pt idx="445">
                  <c:v>-4.1120083152081148E-2</c:v>
                </c:pt>
                <c:pt idx="446">
                  <c:v>-4.0559231859437862E-2</c:v>
                </c:pt>
                <c:pt idx="447">
                  <c:v>-4.0006029221291386E-2</c:v>
                </c:pt>
                <c:pt idx="448">
                  <c:v>-3.9460370964028532E-2</c:v>
                </c:pt>
                <c:pt idx="449">
                  <c:v>-3.8922154234321167E-2</c:v>
                </c:pt>
                <c:pt idx="450">
                  <c:v>-3.8391277579826792E-2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F1-4BE2-BF20-67A75A59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790595541754465"/>
              <c:y val="0.92129631542327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00931573694144"/>
          <c:y val="0.20729803355260348"/>
          <c:w val="0.23747425233817604"/>
          <c:h val="0.12536027490474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17</xdr:row>
      <xdr:rowOff>190500</xdr:rowOff>
    </xdr:from>
    <xdr:to>
      <xdr:col>5</xdr:col>
      <xdr:colOff>57150</xdr:colOff>
      <xdr:row>29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4F347BE-D17E-4810-8589-DF7FF95E3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10</xdr:row>
      <xdr:rowOff>19049</xdr:rowOff>
    </xdr:from>
    <xdr:to>
      <xdr:col>14</xdr:col>
      <xdr:colOff>523875</xdr:colOff>
      <xdr:row>29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29302FE-74EC-42DB-89EF-524D674D3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249-A5BE-4766-B07A-5FB6151E4416}">
  <dimension ref="A2:U468"/>
  <sheetViews>
    <sheetView tabSelected="1" workbookViewId="0">
      <selection activeCell="N7" sqref="N7"/>
    </sheetView>
  </sheetViews>
  <sheetFormatPr defaultRowHeight="18.75" x14ac:dyDescent="0.4"/>
  <cols>
    <col min="1" max="1" width="14.25" customWidth="1"/>
    <col min="4" max="4" width="18" customWidth="1"/>
    <col min="5" max="5" width="10.875" customWidth="1"/>
    <col min="6" max="6" width="10" bestFit="1" customWidth="1"/>
    <col min="11" max="11" width="9.625" customWidth="1"/>
    <col min="14" max="14" width="12.375" customWidth="1"/>
  </cols>
  <sheetData>
    <row r="2" spans="1:21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25</v>
      </c>
      <c r="N2" s="13" t="s">
        <v>35</v>
      </c>
    </row>
    <row r="3" spans="1:21" x14ac:dyDescent="0.4">
      <c r="A3" s="2" t="s">
        <v>12</v>
      </c>
      <c r="B3" s="5">
        <v>-6.0519999999999996</v>
      </c>
      <c r="D3" s="2" t="s">
        <v>9</v>
      </c>
      <c r="E3" s="4">
        <f>E10</f>
        <v>2.8145707716347403</v>
      </c>
      <c r="K3" s="2" t="s">
        <v>31</v>
      </c>
      <c r="L3" s="4">
        <v>0.29749999999999999</v>
      </c>
      <c r="N3" t="s">
        <v>33</v>
      </c>
    </row>
    <row r="4" spans="1:21" x14ac:dyDescent="0.4">
      <c r="A4" s="2" t="s">
        <v>22</v>
      </c>
      <c r="B4" s="5">
        <v>15.766</v>
      </c>
      <c r="D4" s="2" t="s">
        <v>3</v>
      </c>
      <c r="E4" s="5">
        <v>0</v>
      </c>
      <c r="K4" s="2" t="s">
        <v>32</v>
      </c>
      <c r="L4" s="4">
        <v>2.6949999999999998</v>
      </c>
      <c r="N4" t="s">
        <v>34</v>
      </c>
      <c r="O4" s="10">
        <f>L9</f>
        <v>2.8145707716347403</v>
      </c>
      <c r="P4" s="10">
        <f>L5</f>
        <v>10.612</v>
      </c>
      <c r="Q4" s="10">
        <f>L6</f>
        <v>4.0039999999999996</v>
      </c>
      <c r="R4" s="10">
        <f>L3</f>
        <v>0.29749999999999999</v>
      </c>
      <c r="S4" s="10">
        <f>L4</f>
        <v>2.6949999999999998</v>
      </c>
      <c r="T4" s="12">
        <v>5</v>
      </c>
      <c r="U4" s="12">
        <v>6</v>
      </c>
    </row>
    <row r="5" spans="1:21" x14ac:dyDescent="0.4">
      <c r="A5" s="2" t="s">
        <v>0</v>
      </c>
      <c r="B5" s="5">
        <v>1.45</v>
      </c>
      <c r="D5" s="2" t="s">
        <v>14</v>
      </c>
      <c r="E5" s="1">
        <v>12</v>
      </c>
      <c r="F5" t="s">
        <v>15</v>
      </c>
      <c r="K5" s="2" t="s">
        <v>26</v>
      </c>
      <c r="L5" s="4">
        <v>10.612</v>
      </c>
    </row>
    <row r="6" spans="1:21" x14ac:dyDescent="0.4">
      <c r="A6" s="2" t="s">
        <v>1</v>
      </c>
      <c r="B6" s="5">
        <v>4.2439999999999998</v>
      </c>
      <c r="D6" s="2" t="s">
        <v>36</v>
      </c>
      <c r="E6" s="1">
        <v>4</v>
      </c>
      <c r="F6" t="s">
        <v>37</v>
      </c>
      <c r="K6" s="2" t="s">
        <v>27</v>
      </c>
      <c r="L6" s="4">
        <v>4.0039999999999996</v>
      </c>
    </row>
    <row r="7" spans="1:21" x14ac:dyDescent="0.4">
      <c r="D7" s="2" t="s">
        <v>39</v>
      </c>
      <c r="E7" s="4">
        <f>SQRT(2)</f>
        <v>1.4142135623730951</v>
      </c>
      <c r="F7" t="s">
        <v>43</v>
      </c>
    </row>
    <row r="8" spans="1:21" x14ac:dyDescent="0.4">
      <c r="A8" s="11" t="s">
        <v>23</v>
      </c>
      <c r="K8" s="3" t="s">
        <v>30</v>
      </c>
      <c r="L8" s="1">
        <f>E5</f>
        <v>12</v>
      </c>
      <c r="M8" t="s">
        <v>15</v>
      </c>
    </row>
    <row r="9" spans="1:21" x14ac:dyDescent="0.4">
      <c r="A9" s="1" t="s">
        <v>40</v>
      </c>
      <c r="B9" s="1" t="s">
        <v>7</v>
      </c>
      <c r="D9" s="1" t="s">
        <v>5</v>
      </c>
      <c r="E9" s="1" t="s">
        <v>7</v>
      </c>
      <c r="K9" s="3" t="s">
        <v>28</v>
      </c>
      <c r="L9" s="4">
        <f>$E$10</f>
        <v>2.8145707716347403</v>
      </c>
      <c r="M9" t="s">
        <v>38</v>
      </c>
    </row>
    <row r="10" spans="1:21" x14ac:dyDescent="0.4">
      <c r="A10" s="3" t="s">
        <v>41</v>
      </c>
      <c r="B10" s="4">
        <f>($B$4*$E$6)^(1/3)</f>
        <v>3.9804041575047573</v>
      </c>
      <c r="D10" s="3" t="s">
        <v>8</v>
      </c>
      <c r="E10" s="4">
        <f>$B$10/$E$7</f>
        <v>2.8145707716347403</v>
      </c>
      <c r="F10" t="s">
        <v>44</v>
      </c>
    </row>
    <row r="11" spans="1:21" x14ac:dyDescent="0.4">
      <c r="A11" s="3" t="s">
        <v>42</v>
      </c>
      <c r="B11" s="4">
        <f>(4*$B$4*$E$6/3)^(1/3)</f>
        <v>4.3810016497594733</v>
      </c>
      <c r="D11" s="3" t="s">
        <v>2</v>
      </c>
      <c r="E11" s="4">
        <f>(9*$B$5*$B$4/(-$B$3))^(1/2)</f>
        <v>5.8306444248007452</v>
      </c>
    </row>
    <row r="12" spans="1:21" x14ac:dyDescent="0.4">
      <c r="D12" s="3" t="s">
        <v>11</v>
      </c>
      <c r="E12" s="4">
        <f>$E$11*($E$3/$E$10-1)</f>
        <v>0</v>
      </c>
    </row>
    <row r="13" spans="1:21" x14ac:dyDescent="0.4">
      <c r="A13" s="15"/>
      <c r="B13" s="14"/>
      <c r="D13" s="3" t="s">
        <v>16</v>
      </c>
      <c r="E13" s="4">
        <f>-(1+$E$12+$E$4*$E$12^3)*EXP(-$E$12)</f>
        <v>-1</v>
      </c>
    </row>
    <row r="14" spans="1:21" x14ac:dyDescent="0.4">
      <c r="D14" s="3" t="s">
        <v>13</v>
      </c>
      <c r="E14" s="4">
        <f>-(-$B$3)*(1+$E$12+$E$4*$E$12^3)*EXP(-$E$12)</f>
        <v>-6.0519999999999996</v>
      </c>
    </row>
    <row r="15" spans="1:21" x14ac:dyDescent="0.4">
      <c r="D15" s="3" t="s">
        <v>10</v>
      </c>
      <c r="E15" s="4">
        <f>$E$14*$E$5</f>
        <v>-72.623999999999995</v>
      </c>
    </row>
    <row r="16" spans="1:21" x14ac:dyDescent="0.4">
      <c r="A16" t="s">
        <v>21</v>
      </c>
    </row>
    <row r="17" spans="4:11" x14ac:dyDescent="0.4">
      <c r="D17" s="9" t="s">
        <v>11</v>
      </c>
      <c r="E17" s="9" t="s">
        <v>16</v>
      </c>
      <c r="G17" s="8" t="s">
        <v>17</v>
      </c>
      <c r="H17" t="s">
        <v>18</v>
      </c>
      <c r="I17" t="s">
        <v>19</v>
      </c>
      <c r="K17" t="s">
        <v>29</v>
      </c>
    </row>
    <row r="18" spans="4:11" x14ac:dyDescent="0.4">
      <c r="D18" s="6">
        <v>-1</v>
      </c>
      <c r="E18" s="7">
        <f>-(1+D18+$E$4*D18^3)*EXP(-D18)</f>
        <v>0</v>
      </c>
      <c r="G18">
        <f>$E$10*(D18/$E$11+1)</f>
        <v>2.3318504123442789</v>
      </c>
      <c r="H18" s="10">
        <f>-(-$B$3)*(1+D18+$E$4*D18^3)*EXP(-D18)</f>
        <v>0</v>
      </c>
      <c r="I18">
        <f>H18*$E$5</f>
        <v>0</v>
      </c>
      <c r="K18">
        <f>$L$8*$L$3*EXP(-$L$5*(G18/$L$9-1))-SQRT($L$8)*$L$4*EXP(-$L$6*(G18/$L$9-1))</f>
        <v>3.4825697549494059</v>
      </c>
    </row>
    <row r="19" spans="4:11" x14ac:dyDescent="0.4">
      <c r="D19" s="6">
        <v>-0.98</v>
      </c>
      <c r="E19" s="7">
        <f>-(1+D19+$E$4*D19^3)*EXP(-D19)</f>
        <v>-5.3289124838588386E-2</v>
      </c>
      <c r="G19">
        <f>$E$10*(D19/$E$11+1)</f>
        <v>2.3415048195300887</v>
      </c>
      <c r="H19" s="10">
        <f>-(-$B$3)*(1+D19+$E$4*D19^3)*EXP(-D19)</f>
        <v>-0.32250578352313691</v>
      </c>
      <c r="I19">
        <f>H19*$E$5</f>
        <v>-3.8700694022776432</v>
      </c>
      <c r="K19">
        <f>$L$8*$L$3*EXP(-$L$5*(G19/$L$9-1))-SQRT($L$8)*$L$4*EXP(-$L$6*(G19/$L$9-1))</f>
        <v>2.94797825482161</v>
      </c>
    </row>
    <row r="20" spans="4:11" x14ac:dyDescent="0.4">
      <c r="D20" s="6">
        <v>-0.96</v>
      </c>
      <c r="E20" s="7">
        <f>-(1+D20+$E$4*D20^3)*EXP(-D20)</f>
        <v>-0.10446785893692481</v>
      </c>
      <c r="G20">
        <f>$E$10*(D20/$E$11+1)</f>
        <v>2.3511592267158976</v>
      </c>
      <c r="H20" s="10">
        <f>-(-$B$3)*(1+D20+$E$4*D20^3)*EXP(-D20)</f>
        <v>-0.63223948228626892</v>
      </c>
      <c r="I20">
        <f>H20*$E$5</f>
        <v>-7.586873787435227</v>
      </c>
      <c r="K20">
        <f>$L$8*$L$3*EXP(-$L$5*(G20/$L$9-1))-SQRT($L$8)*$L$4*EXP(-$L$6*(G20/$L$9-1))</f>
        <v>2.4380903729881283</v>
      </c>
    </row>
    <row r="21" spans="4:11" x14ac:dyDescent="0.4">
      <c r="D21" s="6">
        <v>-0.94</v>
      </c>
      <c r="E21" s="7">
        <f>-(1+D21+$E$4*D21^3)*EXP(-D21)</f>
        <v>-0.15359888509975642</v>
      </c>
      <c r="G21">
        <f>$E$10*(D21/$E$11+1)</f>
        <v>2.360813633901707</v>
      </c>
      <c r="H21" s="10">
        <f>-(-$B$3)*(1+D21+$E$4*D21^3)*EXP(-D21)</f>
        <v>-0.92958045262372568</v>
      </c>
      <c r="I21">
        <f>H21*$E$5</f>
        <v>-11.154965431484708</v>
      </c>
      <c r="K21">
        <f>$L$8*$L$3*EXP(-$L$5*(G21/$L$9-1))-SQRT($L$8)*$L$4*EXP(-$L$6*(G21/$L$9-1))</f>
        <v>1.9519467436280742</v>
      </c>
    </row>
    <row r="22" spans="4:11" x14ac:dyDescent="0.4">
      <c r="D22" s="6">
        <v>-0.92</v>
      </c>
      <c r="E22" s="7">
        <f>-(1+D22+$E$4*D22^3)*EXP(-D22)</f>
        <v>-0.20074323119490373</v>
      </c>
      <c r="G22">
        <f>$E$10*(D22/$E$11+1)</f>
        <v>2.3704680410875159</v>
      </c>
      <c r="H22" s="10">
        <f>-(-$B$3)*(1+D22+$E$4*D22^3)*EXP(-D22)</f>
        <v>-1.2148980351915573</v>
      </c>
      <c r="I22">
        <f>H22*$E$5</f>
        <v>-14.578776422298688</v>
      </c>
      <c r="K22">
        <f>$L$8*$L$3*EXP(-$L$5*(G22/$L$9-1))-SQRT($L$8)*$L$4*EXP(-$L$6*(G22/$L$9-1))</f>
        <v>1.4886233354648901</v>
      </c>
    </row>
    <row r="23" spans="4:11" x14ac:dyDescent="0.4">
      <c r="D23" s="6">
        <v>-0.9</v>
      </c>
      <c r="E23" s="7">
        <f>-(1+D23+$E$4*D23^3)*EXP(-D23)</f>
        <v>-0.24596031111569494</v>
      </c>
      <c r="G23">
        <f>$E$10*(D23/$E$11+1)</f>
        <v>2.3801224482733252</v>
      </c>
      <c r="H23" s="10">
        <f>-(-$B$3)*(1+D23+$E$4*D23^3)*EXP(-D23)</f>
        <v>-1.4885518028721856</v>
      </c>
      <c r="I23">
        <f>H23*$E$5</f>
        <v>-17.862621634466226</v>
      </c>
      <c r="K23">
        <f>$L$8*$L$3*EXP(-$L$5*(G23/$L$9-1))-SQRT($L$8)*$L$4*EXP(-$L$6*(G23/$L$9-1))</f>
        <v>1.047230174491812</v>
      </c>
    </row>
    <row r="24" spans="4:11" x14ac:dyDescent="0.4">
      <c r="D24" s="6">
        <v>-0.88</v>
      </c>
      <c r="E24" s="7">
        <f>-(1+D24+$E$4*D24^3)*EXP(-D24)</f>
        <v>-0.28930796477006515</v>
      </c>
      <c r="G24">
        <f>$E$10*(D24/$E$11+1)</f>
        <v>2.3897768554591345</v>
      </c>
      <c r="H24" s="10">
        <f>-(-$B$3)*(1+D24+$E$4*D24^3)*EXP(-D24)</f>
        <v>-1.7508918027884341</v>
      </c>
      <c r="I24">
        <f>H24*$E$5</f>
        <v>-21.01070163346121</v>
      </c>
      <c r="K24">
        <f>$L$8*$L$3*EXP(-$L$5*(G24/$L$9-1))-SQRT($L$8)*$L$4*EXP(-$L$6*(G24/$L$9-1))</f>
        <v>0.62691011254914741</v>
      </c>
    </row>
    <row r="25" spans="4:11" x14ac:dyDescent="0.4">
      <c r="D25" s="6">
        <v>-0.86</v>
      </c>
      <c r="E25" s="7">
        <f>-(1+D25+$E$4*D25^3)*EXP(-D25)</f>
        <v>-0.33084249711881131</v>
      </c>
      <c r="G25">
        <f>$E$10*(D25/$E$11+1)</f>
        <v>2.3994312626449434</v>
      </c>
      <c r="H25" s="10">
        <f>-(-$B$3)*(1+D25+$E$4*D25^3)*EXP(-D25)</f>
        <v>-2.0022587925630457</v>
      </c>
      <c r="I25">
        <f>H25*$E$5</f>
        <v>-24.027105510756549</v>
      </c>
      <c r="K25">
        <f>$L$8*$L$3*EXP(-$L$5*(G25/$L$9-1))-SQRT($L$8)*$L$4*EXP(-$L$6*(G25/$L$9-1))</f>
        <v>0.22683764011101459</v>
      </c>
    </row>
    <row r="26" spans="4:11" x14ac:dyDescent="0.4">
      <c r="D26" s="6">
        <v>-0.84</v>
      </c>
      <c r="E26" s="7">
        <f>-(1+D26+$E$4*D26^3)*EXP(-D26)</f>
        <v>-0.37061871628497473</v>
      </c>
      <c r="G26">
        <f>$E$10*(D26/$E$11+1)</f>
        <v>2.4090856698307532</v>
      </c>
      <c r="H26" s="10">
        <f>-(-$B$3)*(1+D26+$E$4*D26^3)*EXP(-D26)</f>
        <v>-2.2429844709566669</v>
      </c>
      <c r="I26">
        <f>H26*$E$5</f>
        <v>-26.915813651480001</v>
      </c>
      <c r="K26">
        <f>$L$8*$L$3*EXP(-$L$5*(G26/$L$9-1))-SQRT($L$8)*$L$4*EXP(-$L$6*(G26/$L$9-1))</f>
        <v>-0.15378225830107084</v>
      </c>
    </row>
    <row r="27" spans="4:11" x14ac:dyDescent="0.4">
      <c r="D27" s="6">
        <v>-0.82</v>
      </c>
      <c r="E27" s="7">
        <f>-(1+D27+$E$4*D27^3)*EXP(-D27)</f>
        <v>-0.40868997075583313</v>
      </c>
      <c r="G27">
        <f>$E$10*(D27/$E$11+1)</f>
        <v>2.4187400770165621</v>
      </c>
      <c r="H27" s="10">
        <f>-(-$B$3)*(1+D27+$E$4*D27^3)*EXP(-D27)</f>
        <v>-2.4733917030143022</v>
      </c>
      <c r="I27">
        <f>H27*$E$5</f>
        <v>-29.680700436171627</v>
      </c>
      <c r="K27">
        <f>$L$8*$L$3*EXP(-$L$5*(G27/$L$9-1))-SQRT($L$8)*$L$4*EXP(-$L$6*(G27/$L$9-1))</f>
        <v>-0.51571520760383471</v>
      </c>
    </row>
    <row r="28" spans="4:11" x14ac:dyDescent="0.4">
      <c r="D28" s="6">
        <v>-0.8</v>
      </c>
      <c r="E28" s="7">
        <f>-(1+D28+$E$4*D28^3)*EXP(-D28)</f>
        <v>-0.44510818569849347</v>
      </c>
      <c r="G28">
        <f>$E$10*(D28/$E$11+1)</f>
        <v>2.4283944842023715</v>
      </c>
      <c r="H28" s="10">
        <f>-(-$B$3)*(1+D28+$E$4*D28^3)*EXP(-D28)</f>
        <v>-2.6937947398472826</v>
      </c>
      <c r="I28">
        <f>H28*$E$5</f>
        <v>-32.325536878167391</v>
      </c>
      <c r="K28">
        <f>$L$8*$L$3*EXP(-$L$5*(G28/$L$9-1))-SQRT($L$8)*$L$4*EXP(-$L$6*(G28/$L$9-1))</f>
        <v>-0.85969850600958253</v>
      </c>
    </row>
    <row r="29" spans="4:11" x14ac:dyDescent="0.4">
      <c r="D29" s="6">
        <v>-0.78</v>
      </c>
      <c r="E29" s="7">
        <f>-(1+D29+$E$4*D29^3)*EXP(-D29)</f>
        <v>-0.4799238984096042</v>
      </c>
      <c r="G29">
        <f>$E$10*(D29/$E$11+1)</f>
        <v>2.4380488913881804</v>
      </c>
      <c r="H29" s="10">
        <f>-(-$B$3)*(1+D29+$E$4*D29^3)*EXP(-D29)</f>
        <v>-2.9044994331749243</v>
      </c>
      <c r="I29">
        <f>H29*$E$5</f>
        <v>-34.85399319809909</v>
      </c>
      <c r="K29">
        <f>$L$8*$L$3*EXP(-$L$5*(G29/$L$9-1))-SQRT($L$8)*$L$4*EXP(-$L$6*(G29/$L$9-1))</f>
        <v>-1.1864421506733933</v>
      </c>
    </row>
    <row r="30" spans="4:11" x14ac:dyDescent="0.4">
      <c r="D30" s="6">
        <v>-0.76</v>
      </c>
      <c r="E30" s="7">
        <f>-(1+D30+$E$4*D30^3)*EXP(-D30)</f>
        <v>-0.51318629291923645</v>
      </c>
      <c r="G30">
        <f>$E$10*(D30/$E$11+1)</f>
        <v>2.4477032985739897</v>
      </c>
      <c r="H30" s="10">
        <f>-(-$B$3)*(1+D30+$E$4*D30^3)*EXP(-D30)</f>
        <v>-3.1058034447472185</v>
      </c>
      <c r="I30">
        <f>H30*$E$5</f>
        <v>-37.269641336966622</v>
      </c>
      <c r="K30">
        <f>$L$8*$L$3*EXP(-$L$5*(G30/$L$9-1))-SQRT($L$8)*$L$4*EXP(-$L$6*(G30/$L$9-1))</f>
        <v>-1.4966298264992215</v>
      </c>
    </row>
    <row r="31" spans="4:11" x14ac:dyDescent="0.4">
      <c r="D31" s="6">
        <v>-0.74</v>
      </c>
      <c r="E31" s="7">
        <f>-(1+D31+$E$4*D31^3)*EXP(-D31)</f>
        <v>-0.54494323376853471</v>
      </c>
      <c r="G31">
        <f>$E$10*(D31/$E$11+1)</f>
        <v>2.4573577057597991</v>
      </c>
      <c r="H31" s="10">
        <f>-(-$B$3)*(1+D31+$E$4*D31^3)*EXP(-D31)</f>
        <v>-3.2979964507671724</v>
      </c>
      <c r="I31">
        <f>H31*$E$5</f>
        <v>-39.575957409206069</v>
      </c>
      <c r="K31">
        <f>$L$8*$L$3*EXP(-$L$5*(G31/$L$9-1))-SQRT($L$8)*$L$4*EXP(-$L$6*(G31/$L$9-1))</f>
        <v>-1.7909198594238802</v>
      </c>
    </row>
    <row r="32" spans="4:11" x14ac:dyDescent="0.4">
      <c r="D32" s="6">
        <v>-0.72</v>
      </c>
      <c r="E32" s="7">
        <f>-(1+D32+$E$4*D32^3)*EXP(-D32)</f>
        <v>-0.57524129898028864</v>
      </c>
      <c r="G32">
        <f>$E$10*(D32/$E$11+1)</f>
        <v>2.4670121129456084</v>
      </c>
      <c r="H32" s="10">
        <f>-(-$B$3)*(1+D32+$E$4*D32^3)*EXP(-D32)</f>
        <v>-3.4813603414287062</v>
      </c>
      <c r="I32">
        <f>H32*$E$5</f>
        <v>-41.776324097144474</v>
      </c>
      <c r="K32">
        <f>$L$8*$L$3*EXP(-$L$5*(G32/$L$9-1))-SQRT($L$8)*$L$4*EXP(-$L$6*(G32/$L$9-1))</f>
        <v>-2.0699461354512163</v>
      </c>
    </row>
    <row r="33" spans="4:11" x14ac:dyDescent="0.4">
      <c r="D33" s="6">
        <v>-0.7</v>
      </c>
      <c r="E33" s="7">
        <f>-(1+D33+$E$4*D33^3)*EXP(-D33)</f>
        <v>-0.60412581224114303</v>
      </c>
      <c r="G33">
        <f>$E$10*(D33/$E$11+1)</f>
        <v>2.4766665201314173</v>
      </c>
      <c r="H33" s="10">
        <f>-(-$B$3)*(1+D33+$E$4*D33^3)*EXP(-D33)</f>
        <v>-3.6561694156833977</v>
      </c>
      <c r="I33">
        <f>H33*$E$5</f>
        <v>-43.874032988200774</v>
      </c>
      <c r="K33">
        <f>$L$8*$L$3*EXP(-$L$5*(G33/$L$9-1))-SQRT($L$8)*$L$4*EXP(-$L$6*(G33/$L$9-1))</f>
        <v>-2.3343189866631775</v>
      </c>
    </row>
    <row r="34" spans="4:11" x14ac:dyDescent="0.4">
      <c r="D34" s="6">
        <v>-0.68</v>
      </c>
      <c r="E34" s="7">
        <f>-(1+D34+$E$4*D34^3)*EXP(-D34)</f>
        <v>-0.63164087431374316</v>
      </c>
      <c r="G34">
        <f>$E$10*(D34/$E$11+1)</f>
        <v>2.4863209273172266</v>
      </c>
      <c r="H34" s="10">
        <f>-(-$B$3)*(1+D34+$E$4*D34^3)*EXP(-D34)</f>
        <v>-3.8226905713467731</v>
      </c>
      <c r="I34">
        <f>H34*$E$5</f>
        <v>-45.872286856161281</v>
      </c>
      <c r="K34">
        <f>$L$8*$L$3*EXP(-$L$5*(G34/$L$9-1))-SQRT($L$8)*$L$4*EXP(-$L$6*(G34/$L$9-1))</f>
        <v>-2.5846260453905057</v>
      </c>
    </row>
    <row r="35" spans="4:11" x14ac:dyDescent="0.4">
      <c r="D35" s="6">
        <v>-0.66</v>
      </c>
      <c r="E35" s="7">
        <f>-(1+D35+$E$4*D35^3)*EXP(-D35)</f>
        <v>-0.65782939369669069</v>
      </c>
      <c r="G35">
        <f>$E$10*(D35/$E$11+1)</f>
        <v>2.495975334503036</v>
      </c>
      <c r="H35" s="10">
        <f>-(-$B$3)*(1+D35+$E$4*D35^3)*EXP(-D35)</f>
        <v>-3.9811834906523718</v>
      </c>
      <c r="I35">
        <f>H35*$E$5</f>
        <v>-47.774201887828461</v>
      </c>
      <c r="K35">
        <f>$L$8*$L$3*EXP(-$L$5*(G35/$L$9-1))-SQRT($L$8)*$L$4*EXP(-$L$6*(G35/$L$9-1))</f>
        <v>-2.8214330676834134</v>
      </c>
    </row>
    <row r="36" spans="4:11" x14ac:dyDescent="0.4">
      <c r="D36" s="6">
        <v>-0.64</v>
      </c>
      <c r="E36" s="7">
        <f>-(1+D36+$E$4*D36^3)*EXP(-D36)</f>
        <v>-0.68273311654978253</v>
      </c>
      <c r="G36">
        <f>$E$10*(D36/$E$11+1)</f>
        <v>2.5056297416888449</v>
      </c>
      <c r="H36" s="10">
        <f>-(-$B$3)*(1+D36+$E$4*D36^3)*EXP(-D36)</f>
        <v>-4.1319008213592836</v>
      </c>
      <c r="I36">
        <f>H36*$E$5</f>
        <v>-49.5828098563114</v>
      </c>
      <c r="K36">
        <f>$L$8*$L$3*EXP(-$L$5*(G36/$L$9-1))-SQRT($L$8)*$L$4*EXP(-$L$6*(G36/$L$9-1))</f>
        <v>-3.0452847271822563</v>
      </c>
    </row>
    <row r="37" spans="4:11" x14ac:dyDescent="0.4">
      <c r="D37" s="6">
        <v>-0.62</v>
      </c>
      <c r="E37" s="7">
        <f>-(1+D37+$E$4*D37^3)*EXP(-D37)</f>
        <v>-0.70639265590161004</v>
      </c>
      <c r="G37">
        <f>$E$10*(D37/$E$11+1)</f>
        <v>2.5152841488746547</v>
      </c>
      <c r="H37" s="10">
        <f>-(-$B$3)*(1+D37+$E$4*D37^3)*EXP(-D37)</f>
        <v>-4.2750883535165434</v>
      </c>
      <c r="I37">
        <f>H37*$E$5</f>
        <v>-51.301060242198517</v>
      </c>
      <c r="K37">
        <f>$L$8*$L$3*EXP(-$L$5*(G37/$L$9-1))-SQRT($L$8)*$L$4*EXP(-$L$6*(G37/$L$9-1))</f>
        <v>-3.2567053804481727</v>
      </c>
    </row>
    <row r="38" spans="4:11" x14ac:dyDescent="0.4">
      <c r="D38" s="6">
        <v>-0.6</v>
      </c>
      <c r="E38" s="7">
        <f>-(1+D38+$E$4*D38^3)*EXP(-D38)</f>
        <v>-0.72884752015620358</v>
      </c>
      <c r="G38">
        <f>$E$10*(D38/$E$11+1)</f>
        <v>2.5249385560604636</v>
      </c>
      <c r="H38" s="10">
        <f>-(-$B$3)*(1+D38+$E$4*D38^3)*EXP(-D38)</f>
        <v>-4.4109851919853433</v>
      </c>
      <c r="I38">
        <f>H38*$E$5</f>
        <v>-52.93182230382412</v>
      </c>
      <c r="K38">
        <f>$L$8*$L$3*EXP(-$L$5*(G38/$L$9-1))-SQRT($L$8)*$L$4*EXP(-$L$6*(G38/$L$9-1))</f>
        <v>-3.4561998047762579</v>
      </c>
    </row>
    <row r="39" spans="4:11" x14ac:dyDescent="0.4">
      <c r="D39" s="6">
        <v>-0.57999999999999996</v>
      </c>
      <c r="E39" s="7">
        <f>-(1+D39+$E$4*D39^3)*EXP(-D39)</f>
        <v>-0.75013614091503089</v>
      </c>
      <c r="G39">
        <f>$E$10*(D39/$E$11+1)</f>
        <v>2.5345929632462729</v>
      </c>
      <c r="H39" s="10">
        <f>-(-$B$3)*(1+D39+$E$4*D39^3)*EXP(-D39)</f>
        <v>-4.5398239248177665</v>
      </c>
      <c r="I39">
        <f>H39*$E$5</f>
        <v>-54.477887097813195</v>
      </c>
      <c r="K39">
        <f>$L$8*$L$3*EXP(-$L$5*(G39/$L$9-1))-SQRT($L$8)*$L$4*EXP(-$L$6*(G39/$L$9-1))</f>
        <v>-3.6442539094772268</v>
      </c>
    </row>
    <row r="40" spans="4:11" x14ac:dyDescent="0.4">
      <c r="D40" s="6">
        <v>-0.56000000000000005</v>
      </c>
      <c r="E40" s="7">
        <f>-(1+D40+$E$4*D40^3)*EXP(-D40)</f>
        <v>-0.77029590013028448</v>
      </c>
      <c r="G40">
        <f>$E$10*(D40/$E$11+1)</f>
        <v>2.5442473704320818</v>
      </c>
      <c r="H40" s="10">
        <f>-(-$B$3)*(1+D40+$E$4*D40^3)*EXP(-D40)</f>
        <v>-4.6618307875884808</v>
      </c>
      <c r="I40">
        <f>H40*$E$5</f>
        <v>-55.941969451061766</v>
      </c>
      <c r="K40">
        <f>$L$8*$L$3*EXP(-$L$5*(G40/$L$9-1))-SQRT($L$8)*$L$4*EXP(-$L$6*(G40/$L$9-1))</f>
        <v>-3.8213354215777979</v>
      </c>
    </row>
    <row r="41" spans="4:11" x14ac:dyDescent="0.4">
      <c r="D41" s="6">
        <v>-0.54</v>
      </c>
      <c r="E41" s="7">
        <f>-(1+D41+$E$4*D41^3)*EXP(-D41)</f>
        <v>-0.78936315660503487</v>
      </c>
      <c r="G41">
        <f>$E$10*(D41/$E$11+1)</f>
        <v>2.5539017776178912</v>
      </c>
      <c r="H41" s="10">
        <f>-(-$B$3)*(1+D41+$E$4*D41^3)*EXP(-D41)</f>
        <v>-4.7772258237736711</v>
      </c>
      <c r="I41">
        <f>H41*$E$5</f>
        <v>-57.326709885284053</v>
      </c>
      <c r="K41">
        <f>$L$8*$L$3*EXP(-$L$5*(G41/$L$9-1))-SQRT($L$8)*$L$4*EXP(-$L$6*(G41/$L$9-1))</f>
        <v>-3.9878945468566762</v>
      </c>
    </row>
    <row r="42" spans="4:11" x14ac:dyDescent="0.4">
      <c r="D42" s="6">
        <v>-0.52</v>
      </c>
      <c r="E42" s="7">
        <f>-(1+D42+$E$4*D42^3)*EXP(-D42)</f>
        <v>-0.80737327185546548</v>
      </c>
      <c r="G42">
        <f>$E$10*(D42/$E$11+1)</f>
        <v>2.5635561848037005</v>
      </c>
      <c r="H42" s="10">
        <f>-(-$B$3)*(1+D42+$E$4*D42^3)*EXP(-D42)</f>
        <v>-4.8862230412692762</v>
      </c>
      <c r="I42">
        <f>H42*$E$5</f>
        <v>-58.634676495231318</v>
      </c>
      <c r="K42">
        <f>$L$8*$L$3*EXP(-$L$5*(G42/$L$9-1))-SQRT($L$8)*$L$4*EXP(-$L$6*(G42/$L$9-1))</f>
        <v>-4.1443646070996341</v>
      </c>
    </row>
    <row r="43" spans="4:11" x14ac:dyDescent="0.4">
      <c r="D43" s="6">
        <v>-0.5</v>
      </c>
      <c r="E43" s="7">
        <f>-(1+D43+$E$4*D43^3)*EXP(-D43)</f>
        <v>-0.8243606353500641</v>
      </c>
      <c r="G43">
        <f>$E$10*(D43/$E$11+1)</f>
        <v>2.5732105919895099</v>
      </c>
      <c r="H43" s="10">
        <f>-(-$B$3)*(1+D43+$E$4*D43^3)*EXP(-D43)</f>
        <v>-4.989030565138588</v>
      </c>
      <c r="I43">
        <f>H43*$E$5</f>
        <v>-59.868366781663056</v>
      </c>
      <c r="K43">
        <f>$L$8*$L$3*EXP(-$L$5*(G43/$L$9-1))-SQRT($L$8)*$L$4*EXP(-$L$6*(G43/$L$9-1))</f>
        <v>-4.291162654426067</v>
      </c>
    </row>
    <row r="44" spans="4:11" x14ac:dyDescent="0.4">
      <c r="D44" s="6">
        <v>-0.48</v>
      </c>
      <c r="E44" s="7">
        <f>-(1+D44+$E$4*D44^3)*EXP(-D44)</f>
        <v>-0.84035868914030465</v>
      </c>
      <c r="G44">
        <f>$E$10*(D44/$E$11+1)</f>
        <v>2.5828649991753192</v>
      </c>
      <c r="H44" s="10">
        <f>-(-$B$3)*(1+D44+$E$4*D44^3)*EXP(-D44)</f>
        <v>-5.0858507866771232</v>
      </c>
      <c r="I44">
        <f>H44*$E$5</f>
        <v>-61.030209440125475</v>
      </c>
      <c r="K44">
        <f>$L$8*$L$3*EXP(-$L$5*(G44/$L$9-1))-SQRT($L$8)*$L$4*EXP(-$L$6*(G44/$L$9-1))</f>
        <v>-4.4286900635084212</v>
      </c>
    </row>
    <row r="45" spans="4:11" x14ac:dyDescent="0.4">
      <c r="D45" s="6">
        <v>-0.46</v>
      </c>
      <c r="E45" s="7">
        <f>-(1+D45+$E$4*D45^3)*EXP(-D45)</f>
        <v>-0.85539995189702023</v>
      </c>
      <c r="G45">
        <f>$E$10*(D45/$E$11+1)</f>
        <v>2.5925194063611281</v>
      </c>
      <c r="H45" s="10">
        <f>-(-$B$3)*(1+D45+$E$4*D45^3)*EXP(-D45)</f>
        <v>-5.1768805088807657</v>
      </c>
      <c r="I45">
        <f>H45*$E$5</f>
        <v>-62.122566106569188</v>
      </c>
      <c r="K45">
        <f>$L$8*$L$3*EXP(-$L$5*(G45/$L$9-1))-SQRT($L$8)*$L$4*EXP(-$L$6*(G45/$L$9-1))</f>
        <v>-4.5573331024769619</v>
      </c>
    </row>
    <row r="46" spans="4:11" x14ac:dyDescent="0.4">
      <c r="D46" s="6">
        <v>-0.44</v>
      </c>
      <c r="E46" s="7">
        <f>-(1+D46+$E$4*D46^3)*EXP(-D46)</f>
        <v>-0.86951604236634827</v>
      </c>
      <c r="G46">
        <f>$E$10*(D46/$E$11+1)</f>
        <v>2.6021738135469374</v>
      </c>
      <c r="H46" s="10">
        <f>-(-$B$3)*(1+D46+$E$4*D46^3)*EXP(-D46)</f>
        <v>-5.2623110884011393</v>
      </c>
      <c r="I46">
        <f>H46*$E$5</f>
        <v>-63.147733060813671</v>
      </c>
      <c r="K46">
        <f>$L$8*$L$3*EXP(-$L$5*(G46/$L$9-1))-SQRT($L$8)*$L$4*EXP(-$L$6*(G46/$L$9-1))</f>
        <v>-4.6774634832736464</v>
      </c>
    </row>
    <row r="47" spans="4:11" x14ac:dyDescent="0.4">
      <c r="D47" s="6">
        <v>-0.41999999999999899</v>
      </c>
      <c r="E47" s="7">
        <f>-(1+D47+$E$4*D47^3)*EXP(-D47)</f>
        <v>-0.88273770225880821</v>
      </c>
      <c r="G47">
        <f>$E$10*(D47/$E$11+1)</f>
        <v>2.6118282207327472</v>
      </c>
      <c r="H47" s="10">
        <f>-(-$B$3)*(1+D47+$E$4*D47^3)*EXP(-D47)</f>
        <v>-5.342328574070307</v>
      </c>
      <c r="I47">
        <f>H47*$E$5</f>
        <v>-64.107942888843681</v>
      </c>
      <c r="K47">
        <f>$L$8*$L$3*EXP(-$L$5*(G47/$L$9-1))-SQRT($L$8)*$L$4*EXP(-$L$6*(G47/$L$9-1))</f>
        <v>-4.7894388921917086</v>
      </c>
    </row>
    <row r="48" spans="4:11" x14ac:dyDescent="0.4">
      <c r="D48" s="6">
        <v>-0.39999999999999902</v>
      </c>
      <c r="E48" s="7">
        <f>-(1+D48+$E$4*D48^3)*EXP(-D48)</f>
        <v>-0.8950948185847627</v>
      </c>
      <c r="G48">
        <f>$E$10*(D48/$E$11+1)</f>
        <v>2.6214826279185561</v>
      </c>
      <c r="H48" s="10">
        <f>-(-$B$3)*(1+D48+$E$4*D48^3)*EXP(-D48)</f>
        <v>-5.4171138420749836</v>
      </c>
      <c r="I48">
        <f>H48*$E$5</f>
        <v>-65.005366104899807</v>
      </c>
      <c r="K48">
        <f>$L$8*$L$3*EXP(-$L$5*(G48/$L$9-1))-SQRT($L$8)*$L$4*EXP(-$L$6*(G48/$L$9-1))</f>
        <v>-4.8936035013111665</v>
      </c>
    </row>
    <row r="49" spans="4:11" x14ac:dyDescent="0.4">
      <c r="D49" s="6">
        <v>-0.37999999999999901</v>
      </c>
      <c r="E49" s="7">
        <f>-(1+D49+$E$4*D49^3)*EXP(-D49)</f>
        <v>-0.90661644544921982</v>
      </c>
      <c r="G49">
        <f>$E$10*(D49/$E$11+1)</f>
        <v>2.6311370351043655</v>
      </c>
      <c r="H49" s="10">
        <f>-(-$B$3)*(1+D49+$E$4*D49^3)*EXP(-D49)</f>
        <v>-5.4868427278586775</v>
      </c>
      <c r="I49">
        <f>H49*$E$5</f>
        <v>-65.842112734304123</v>
      </c>
      <c r="K49">
        <f>$L$8*$L$3*EXP(-$L$5*(G49/$L$9-1))-SQRT($L$8)*$L$4*EXP(-$L$6*(G49/$L$9-1))</f>
        <v>-4.9902884615151208</v>
      </c>
    </row>
    <row r="50" spans="4:11" x14ac:dyDescent="0.4">
      <c r="D50" s="6">
        <v>-0.35999999999999899</v>
      </c>
      <c r="E50" s="7">
        <f>-(1+D50+$E$4*D50^3)*EXP(-D50)</f>
        <v>-0.91733082531861831</v>
      </c>
      <c r="G50">
        <f>$E$10*(D50/$E$11+1)</f>
        <v>2.6407914422901748</v>
      </c>
      <c r="H50" s="10">
        <f>-(-$B$3)*(1+D50+$E$4*D50^3)*EXP(-D50)</f>
        <v>-5.5516861548282774</v>
      </c>
      <c r="I50">
        <f>H50*$E$5</f>
        <v>-66.620233857939326</v>
      </c>
      <c r="K50">
        <f>$L$8*$L$3*EXP(-$L$5*(G50/$L$9-1))-SQRT($L$8)*$L$4*EXP(-$L$6*(G50/$L$9-1))</f>
        <v>-5.0798123777469817</v>
      </c>
    </row>
    <row r="51" spans="4:11" x14ac:dyDescent="0.4">
      <c r="D51" s="6">
        <v>-0.33999999999999903</v>
      </c>
      <c r="E51" s="7">
        <f>-(1+D51+$E$4*D51^3)*EXP(-D51)</f>
        <v>-0.92726540977197247</v>
      </c>
      <c r="G51">
        <f>$E$10*(D51/$E$11+1)</f>
        <v>2.6504458494759842</v>
      </c>
      <c r="H51" s="10">
        <f>-(-$B$3)*(1+D51+$E$4*D51^3)*EXP(-D51)</f>
        <v>-5.6118102599399764</v>
      </c>
      <c r="I51">
        <f>H51*$E$5</f>
        <v>-67.34172311927972</v>
      </c>
      <c r="K51">
        <f>$L$8*$L$3*EXP(-$L$5*(G51/$L$9-1))-SQRT($L$8)*$L$4*EXP(-$L$6*(G51/$L$9-1))</f>
        <v>-5.1624817671454357</v>
      </c>
    </row>
    <row r="52" spans="4:11" x14ac:dyDescent="0.4">
      <c r="D52" s="6">
        <v>-0.31999999999999901</v>
      </c>
      <c r="E52" s="7">
        <f>-(1+D52+$E$4*D52^3)*EXP(-D52)</f>
        <v>-0.93644687974845131</v>
      </c>
      <c r="G52">
        <f>$E$10*(D52/$E$11+1)</f>
        <v>2.6601002566617935</v>
      </c>
      <c r="H52" s="10">
        <f>-(-$B$3)*(1+D52+$E$4*D52^3)*EXP(-D52)</f>
        <v>-5.6673765162376268</v>
      </c>
      <c r="I52">
        <f>H52*$E$5</f>
        <v>-68.008518194851519</v>
      </c>
      <c r="K52">
        <f>$L$8*$L$3*EXP(-$L$5*(G52/$L$9-1))-SQRT($L$8)*$L$4*EXP(-$L$6*(G52/$L$9-1))</f>
        <v>-5.2385915006709798</v>
      </c>
    </row>
    <row r="53" spans="4:11" x14ac:dyDescent="0.4">
      <c r="D53" s="6">
        <v>-0.29999999999999899</v>
      </c>
      <c r="E53" s="7">
        <f>-(1+D53+$E$4*D53^3)*EXP(-D53)</f>
        <v>-0.94490116530320278</v>
      </c>
      <c r="G53">
        <f>$E$10*(D53/$E$11+1)</f>
        <v>2.6697546638476024</v>
      </c>
      <c r="H53" s="10">
        <f>-(-$B$3)*(1+D53+$E$4*D53^3)*EXP(-D53)</f>
        <v>-5.7185418524149823</v>
      </c>
      <c r="I53">
        <f>H53*$E$5</f>
        <v>-68.622502228979783</v>
      </c>
      <c r="K53">
        <f>$L$8*$L$3*EXP(-$L$5*(G53/$L$9-1))-SQRT($L$8)*$L$4*EXP(-$L$6*(G53/$L$9-1))</f>
        <v>-5.3084252288159046</v>
      </c>
    </row>
    <row r="54" spans="4:11" x14ac:dyDescent="0.4">
      <c r="D54" s="6">
        <v>-0.27999999999999903</v>
      </c>
      <c r="E54" s="7">
        <f>-(1+D54+$E$4*D54^3)*EXP(-D54)</f>
        <v>-0.95265346488295488</v>
      </c>
      <c r="G54">
        <f>$E$10*(D54/$E$11+1)</f>
        <v>2.6794090710334117</v>
      </c>
      <c r="H54" s="10">
        <f>-(-$B$3)*(1+D54+$E$4*D54^3)*EXP(-D54)</f>
        <v>-5.7654587694716426</v>
      </c>
      <c r="I54">
        <f>H54*$E$5</f>
        <v>-69.185505233659711</v>
      </c>
      <c r="K54">
        <f>$L$8*$L$3*EXP(-$L$5*(G54/$L$9-1))-SQRT($L$8)*$L$4*EXP(-$L$6*(G54/$L$9-1))</f>
        <v>-5.372255791968537</v>
      </c>
    </row>
    <row r="55" spans="4:11" x14ac:dyDescent="0.4">
      <c r="D55" s="6">
        <v>-0.25999999999999901</v>
      </c>
      <c r="E55" s="7">
        <f>-(1+D55+$E$4*D55^3)*EXP(-D55)</f>
        <v>-0.95972826413267143</v>
      </c>
      <c r="G55">
        <f>$E$10*(D55/$E$11+1)</f>
        <v>2.6890634782192206</v>
      </c>
      <c r="H55" s="10">
        <f>-(-$B$3)*(1+D55+$E$4*D55^3)*EXP(-D55)</f>
        <v>-5.8082754545309268</v>
      </c>
      <c r="I55">
        <f>H55*$E$5</f>
        <v>-69.699305454371114</v>
      </c>
      <c r="K55">
        <f>$L$8*$L$3*EXP(-$L$5*(G55/$L$9-1))-SQRT($L$8)*$L$4*EXP(-$L$6*(G55/$L$9-1))</f>
        <v>-5.4303456159819232</v>
      </c>
    </row>
    <row r="56" spans="4:11" x14ac:dyDescent="0.4">
      <c r="D56" s="6">
        <v>-0.23999999999999899</v>
      </c>
      <c r="E56" s="7">
        <f>-(1+D56+$E$4*D56^3)*EXP(-D56)</f>
        <v>-0.96614935424426784</v>
      </c>
      <c r="G56">
        <f>$E$10*(D56/$E$11+1)</f>
        <v>2.69871788540503</v>
      </c>
      <c r="H56" s="10">
        <f>-(-$B$3)*(1+D56+$E$4*D56^3)*EXP(-D56)</f>
        <v>-5.8471358918863086</v>
      </c>
      <c r="I56">
        <f>H56*$E$5</f>
        <v>-70.165630702635696</v>
      </c>
      <c r="K56">
        <f>$L$8*$L$3*EXP(-$L$5*(G56/$L$9-1))-SQRT($L$8)*$L$4*EXP(-$L$6*(G56/$L$9-1))</f>
        <v>-5.4829470934777076</v>
      </c>
    </row>
    <row r="57" spans="4:11" x14ac:dyDescent="0.4">
      <c r="D57" s="6">
        <v>-0.219999999999999</v>
      </c>
      <c r="E57" s="7">
        <f>-(1+D57+$E$4*D57^3)*EXP(-D57)</f>
        <v>-0.9719398498581574</v>
      </c>
      <c r="G57">
        <f>$E$10*(D57/$E$11+1)</f>
        <v>2.7083722925908393</v>
      </c>
      <c r="H57" s="10">
        <f>-(-$B$3)*(1+D57+$E$4*D57^3)*EXP(-D57)</f>
        <v>-5.8821799713415688</v>
      </c>
      <c r="I57">
        <f>H57*$E$5</f>
        <v>-70.586159656098829</v>
      </c>
      <c r="K57">
        <f>$L$8*$L$3*EXP(-$L$5*(G57/$L$9-1))-SQRT($L$8)*$L$4*EXP(-$L$6*(G57/$L$9-1))</f>
        <v>-5.5303029513966981</v>
      </c>
    </row>
    <row r="58" spans="4:11" x14ac:dyDescent="0.4">
      <c r="D58" s="6">
        <v>-0.19999999999999901</v>
      </c>
      <c r="E58" s="7">
        <f>-(1+D58+$E$4*D58^3)*EXP(-D58)</f>
        <v>-0.97712220652813597</v>
      </c>
      <c r="G58">
        <f>$E$10*(D58/$E$11+1)</f>
        <v>2.7180266997766487</v>
      </c>
      <c r="H58" s="10">
        <f>-(-$B$3)*(1+D58+$E$4*D58^3)*EXP(-D58)</f>
        <v>-5.9135435939082779</v>
      </c>
      <c r="I58">
        <f>H58*$E$5</f>
        <v>-70.962523126899328</v>
      </c>
      <c r="K58">
        <f>$L$8*$L$3*EXP(-$L$5*(G58/$L$9-1))-SQRT($L$8)*$L$4*EXP(-$L$6*(G58/$L$9-1))</f>
        <v>-5.572646605289501</v>
      </c>
    </row>
    <row r="59" spans="4:11" x14ac:dyDescent="0.4">
      <c r="D59" s="6">
        <v>-0.17999999999999899</v>
      </c>
      <c r="E59" s="7">
        <f>-(1+D59+$E$4*D59^3)*EXP(-D59)</f>
        <v>-0.98171823775988454</v>
      </c>
      <c r="G59">
        <f>$E$10*(D59/$E$11+1)</f>
        <v>2.727681106962458</v>
      </c>
      <c r="H59" s="10">
        <f>-(-$B$3)*(1+D59+$E$4*D59^3)*EXP(-D59)</f>
        <v>-5.9413587749228212</v>
      </c>
      <c r="I59">
        <f>H59*$E$5</f>
        <v>-71.29630529907385</v>
      </c>
      <c r="K59">
        <f>$L$8*$L$3*EXP(-$L$5*(G59/$L$9-1))-SQRT($L$8)*$L$4*EXP(-$L$6*(G59/$L$9-1))</f>
        <v>-5.6102025008228482</v>
      </c>
    </row>
    <row r="60" spans="4:11" x14ac:dyDescent="0.4">
      <c r="D60" s="6">
        <v>-0.159999999999999</v>
      </c>
      <c r="E60" s="7">
        <f>-(1+D60+$E$4*D60^3)*EXP(-D60)</f>
        <v>-0.98574913163312083</v>
      </c>
      <c r="G60">
        <f>$E$10*(D60/$E$11+1)</f>
        <v>2.7373355141482669</v>
      </c>
      <c r="H60" s="10">
        <f>-(-$B$3)*(1+D60+$E$4*D60^3)*EXP(-D60)</f>
        <v>-5.9657537446436466</v>
      </c>
      <c r="I60">
        <f>H60*$E$5</f>
        <v>-71.589044935723763</v>
      </c>
      <c r="K60">
        <f>$L$8*$L$3*EXP(-$L$5*(G60/$L$9-1))-SQRT($L$8)*$L$4*EXP(-$L$6*(G60/$L$9-1))</f>
        <v>-5.6431864429602427</v>
      </c>
    </row>
    <row r="61" spans="4:11" x14ac:dyDescent="0.4">
      <c r="D61" s="6">
        <v>-0.13999999999999899</v>
      </c>
      <c r="E61" s="7">
        <f>-(1+D61+$E$4*D61^3)*EXP(-D61)</f>
        <v>-0.98923546701721554</v>
      </c>
      <c r="G61">
        <f>$E$10*(D61/$E$11+1)</f>
        <v>2.7469899213340763</v>
      </c>
      <c r="H61" s="10">
        <f>-(-$B$3)*(1+D61+$E$4*D61^3)*EXP(-D61)</f>
        <v>-5.9868530463881875</v>
      </c>
      <c r="I61">
        <f>H61*$E$5</f>
        <v>-71.84223655665825</v>
      </c>
      <c r="K61">
        <f>$L$8*$L$3*EXP(-$L$5*(G61/$L$9-1))-SQRT($L$8)*$L$4*EXP(-$L$6*(G61/$L$9-1))</f>
        <v>-5.6718059132591252</v>
      </c>
    </row>
    <row r="62" spans="4:11" x14ac:dyDescent="0.4">
      <c r="D62" s="6">
        <v>-0.119999999999999</v>
      </c>
      <c r="E62" s="7">
        <f>-(1+D62+$E$4*D62^3)*EXP(-D62)</f>
        <v>-0.99219722938985078</v>
      </c>
      <c r="G62">
        <f>$E$10*(D62/$E$11+1)</f>
        <v>2.7566443285198852</v>
      </c>
      <c r="H62" s="10">
        <f>-(-$B$3)*(1+D62+$E$4*D62^3)*EXP(-D62)</f>
        <v>-6.0047776322673769</v>
      </c>
      <c r="I62">
        <f>H62*$E$5</f>
        <v>-72.057331587208523</v>
      </c>
      <c r="K62">
        <f>$L$8*$L$3*EXP(-$L$5*(G62/$L$9-1))-SQRT($L$8)*$L$4*EXP(-$L$6*(G62/$L$9-1))</f>
        <v>-5.6962603757109562</v>
      </c>
    </row>
    <row r="63" spans="4:11" x14ac:dyDescent="0.4">
      <c r="D63" s="6">
        <v>-9.9999999999999006E-2</v>
      </c>
      <c r="E63" s="7">
        <f>-(1+D63+$E$4*D63^3)*EXP(-D63)</f>
        <v>-0.99465382626808307</v>
      </c>
      <c r="G63">
        <f>$E$10*(D63/$E$11+1)</f>
        <v>2.766298735705695</v>
      </c>
      <c r="H63" s="10">
        <f>-(-$B$3)*(1+D63+$E$4*D63^3)*EXP(-D63)</f>
        <v>-6.0196449565744388</v>
      </c>
      <c r="I63">
        <f>H63*$E$5</f>
        <v>-72.235739478893265</v>
      </c>
      <c r="K63">
        <f>$L$8*$L$3*EXP(-$L$5*(G63/$L$9-1))-SQRT($L$8)*$L$4*EXP(-$L$6*(G63/$L$9-1))</f>
        <v>-5.7167415715353069</v>
      </c>
    </row>
    <row r="64" spans="4:11" x14ac:dyDescent="0.4">
      <c r="D64" s="6">
        <v>-7.9999999999999002E-2</v>
      </c>
      <c r="E64" s="7">
        <f>-(1+D64+$E$4*D64^3)*EXP(-D64)</f>
        <v>-0.9966241022609621</v>
      </c>
      <c r="G64">
        <f>$E$10*(D64/$E$11+1)</f>
        <v>2.7759531428915039</v>
      </c>
      <c r="H64" s="10">
        <f>-(-$B$3)*(1+D64+$E$4*D64^3)*EXP(-D64)</f>
        <v>-6.0315690668833417</v>
      </c>
      <c r="I64">
        <f>H64*$E$5</f>
        <v>-72.378828802600097</v>
      </c>
      <c r="K64">
        <f>$L$8*$L$3*EXP(-$L$5*(G64/$L$9-1))-SQRT($L$8)*$L$4*EXP(-$L$6*(G64/$L$9-1))</f>
        <v>-5.7334338033243757</v>
      </c>
    </row>
    <row r="65" spans="4:11" x14ac:dyDescent="0.4">
      <c r="D65" s="6">
        <v>-5.9999999999999103E-2</v>
      </c>
      <c r="E65" s="7">
        <f>-(1+D65+$E$4*D65^3)*EXP(-D65)</f>
        <v>-0.99812635375263825</v>
      </c>
      <c r="G65">
        <f>$E$10*(D65/$E$11+1)</f>
        <v>2.7856075500773132</v>
      </c>
      <c r="H65" s="10">
        <f>-(-$B$3)*(1+D65+$E$4*D65^3)*EXP(-D65)</f>
        <v>-6.0406606929109667</v>
      </c>
      <c r="I65">
        <f>H65*$E$5</f>
        <v>-72.487928314931594</v>
      </c>
      <c r="K65">
        <f>$L$8*$L$3*EXP(-$L$5*(G65/$L$9-1))-SQRT($L$8)*$L$4*EXP(-$L$6*(G65/$L$9-1))</f>
        <v>-5.7465142089201446</v>
      </c>
    </row>
    <row r="66" spans="4:11" x14ac:dyDescent="0.4">
      <c r="D66" s="6">
        <v>-3.9999999999999002E-2</v>
      </c>
      <c r="E66" s="7">
        <f>-(1+D66+$E$4*D66^3)*EXP(-D66)</f>
        <v>-0.99917834322469257</v>
      </c>
      <c r="G66">
        <f>$E$10*(D66/$E$11+1)</f>
        <v>2.7952619572631221</v>
      </c>
      <c r="H66" s="10">
        <f>-(-$B$3)*(1+D66+$E$4*D66^3)*EXP(-D66)</f>
        <v>-6.0470273331958388</v>
      </c>
      <c r="I66">
        <f>H66*$E$5</f>
        <v>-72.564327998350066</v>
      </c>
      <c r="K66">
        <f>$L$8*$L$3*EXP(-$L$5*(G66/$L$9-1))-SQRT($L$8)*$L$4*EXP(-$L$6*(G66/$L$9-1))</f>
        <v>-5.7561530253926634</v>
      </c>
    </row>
    <row r="67" spans="4:11" x14ac:dyDescent="0.4">
      <c r="D67" s="6">
        <v>-1.9999999999999001E-2</v>
      </c>
      <c r="E67" s="7">
        <f>-(1+D67+$E$4*D67^3)*EXP(-D67)</f>
        <v>-0.99979731322622079</v>
      </c>
      <c r="G67">
        <f>$E$10*(D67/$E$11+1)</f>
        <v>2.8049163644489314</v>
      </c>
      <c r="H67" s="10">
        <f>-(-$B$3)*(1+D67+$E$4*D67^3)*EXP(-D67)</f>
        <v>-6.0507733396450876</v>
      </c>
      <c r="I67">
        <f>H67*$E$5</f>
        <v>-72.609280075741054</v>
      </c>
      <c r="K67">
        <f>$L$8*$L$3*EXP(-$L$5*(G67/$L$9-1))-SQRT($L$8)*$L$4*EXP(-$L$6*(G67/$L$9-1))</f>
        <v>-5.7625138434748289</v>
      </c>
    </row>
    <row r="68" spans="4:11" x14ac:dyDescent="0.4">
      <c r="D68" s="6">
        <v>0</v>
      </c>
      <c r="E68" s="7">
        <f>-(1+D68+$E$4*D68^3)*EXP(-D68)</f>
        <v>-1</v>
      </c>
      <c r="G68">
        <f>$E$10*(D68/$E$11+1)</f>
        <v>2.8145707716347403</v>
      </c>
      <c r="H68" s="10">
        <f>-(-$B$3)*(1+D68+$E$4*D68^3)*EXP(-D68)</f>
        <v>-6.0519999999999996</v>
      </c>
      <c r="I68">
        <f>H68*$E$5</f>
        <v>-72.623999999999995</v>
      </c>
      <c r="K68">
        <f>$L$8*$L$3*EXP(-$L$5*(G68/$L$9-1))-SQRT($L$8)*$L$4*EXP(-$L$6*(G68/$L$9-1))</f>
        <v>-5.765753852796248</v>
      </c>
    </row>
    <row r="69" spans="4:11" x14ac:dyDescent="0.4">
      <c r="D69" s="6">
        <v>0.02</v>
      </c>
      <c r="E69" s="7">
        <f>-(1+D69+$E$4*D69^3)*EXP(-D69)</f>
        <v>-0.99980264677289032</v>
      </c>
      <c r="G69">
        <f>$E$10*(D69/$E$11+1)</f>
        <v>2.8242251788205497</v>
      </c>
      <c r="H69" s="10">
        <f>-(-$B$3)*(1+D69+$E$4*D69^3)*EXP(-D69)</f>
        <v>-6.050805618269532</v>
      </c>
      <c r="I69">
        <f>H69*$E$5</f>
        <v>-72.609667419234384</v>
      </c>
      <c r="K69">
        <f>$L$8*$L$3*EXP(-$L$5*(G69/$L$9-1))-SQRT($L$8)*$L$4*EXP(-$L$6*(G69/$L$9-1))</f>
        <v>-5.7660240782465424</v>
      </c>
    </row>
    <row r="70" spans="4:11" x14ac:dyDescent="0.4">
      <c r="D70" s="6">
        <v>0.04</v>
      </c>
      <c r="E70" s="7">
        <f>-(1+D70+$E$4*D70^3)*EXP(-D70)</f>
        <v>-0.99922101671841612</v>
      </c>
      <c r="G70">
        <f>$E$10*(D70/$E$11+1)</f>
        <v>2.8338795860063586</v>
      </c>
      <c r="H70" s="10">
        <f>-(-$B$3)*(1+D70+$E$4*D70^3)*EXP(-D70)</f>
        <v>-6.0472855931798541</v>
      </c>
      <c r="I70">
        <f>H70*$E$5</f>
        <v>-72.56742711815825</v>
      </c>
      <c r="K70">
        <f>$L$8*$L$3*EXP(-$L$5*(G70/$L$9-1))-SQRT($L$8)*$L$4*EXP(-$L$6*(G70/$L$9-1))</f>
        <v>-5.763469607786579</v>
      </c>
    </row>
    <row r="71" spans="4:11" x14ac:dyDescent="0.4">
      <c r="D71" s="6">
        <v>6.0000000000000102E-2</v>
      </c>
      <c r="E71" s="7">
        <f>-(1+D71+$E$4*D71^3)*EXP(-D71)</f>
        <v>-0.99827040559930358</v>
      </c>
      <c r="G71">
        <f>$E$10*(D71/$E$11+1)</f>
        <v>2.8435339931921679</v>
      </c>
      <c r="H71" s="10">
        <f>-(-$B$3)*(1+D71+$E$4*D71^3)*EXP(-D71)</f>
        <v>-6.0415324946869848</v>
      </c>
      <c r="I71">
        <f>H71*$E$5</f>
        <v>-72.498389936243825</v>
      </c>
      <c r="K71">
        <f>$L$8*$L$3*EXP(-$L$5*(G71/$L$9-1))-SQRT($L$8)*$L$4*EXP(-$L$6*(G71/$L$9-1))</f>
        <v>-5.7582298120147755</v>
      </c>
    </row>
    <row r="72" spans="4:11" x14ac:dyDescent="0.4">
      <c r="D72" s="6">
        <v>8.0000000000000099E-2</v>
      </c>
      <c r="E72" s="7">
        <f>-(1+D72+$E$4*D72^3)*EXP(-D72)</f>
        <v>-0.99696565409756654</v>
      </c>
      <c r="G72">
        <f>$E$10*(D72/$E$11+1)</f>
        <v>2.8531884003779768</v>
      </c>
      <c r="H72" s="10">
        <f>-(-$B$3)*(1+D72+$E$4*D72^3)*EXP(-D72)</f>
        <v>-6.0336361385984718</v>
      </c>
      <c r="I72">
        <f>H72*$E$5</f>
        <v>-72.403633663181665</v>
      </c>
      <c r="K72">
        <f>$L$8*$L$3*EXP(-$L$5*(G72/$L$9-1))-SQRT($L$8)*$L$4*EXP(-$L$6*(G72/$L$9-1))</f>
        <v>-5.750438555784549</v>
      </c>
    </row>
    <row r="73" spans="4:11" x14ac:dyDescent="0.4">
      <c r="D73" s="6">
        <v>0.1</v>
      </c>
      <c r="E73" s="7">
        <f>-(1+D73+$E$4*D73^3)*EXP(-D73)</f>
        <v>-0.9953211598395556</v>
      </c>
      <c r="G73">
        <f>$E$10*(D73/$E$11+1)</f>
        <v>2.8628428075637862</v>
      </c>
      <c r="H73" s="10">
        <f>-(-$B$3)*(1+D73+$E$4*D73^3)*EXP(-D73)</f>
        <v>-6.0236836593489897</v>
      </c>
      <c r="I73">
        <f>H73*$E$5</f>
        <v>-72.284203912187877</v>
      </c>
      <c r="K73">
        <f>$L$8*$L$3*EXP(-$L$5*(G73/$L$9-1))-SQRT($L$8)*$L$4*EXP(-$L$6*(G73/$L$9-1))</f>
        <v>-5.7402244021584519</v>
      </c>
    </row>
    <row r="74" spans="4:11" x14ac:dyDescent="0.4">
      <c r="D74" s="6">
        <v>0.12</v>
      </c>
      <c r="E74" s="7">
        <f>-(1+D74+$E$4*D74^3)*EXP(-D74)</f>
        <v>-0.99335088912321645</v>
      </c>
      <c r="G74">
        <f>$E$10*(D74/$E$11+1)</f>
        <v>2.872497214749596</v>
      </c>
      <c r="H74" s="10">
        <f>-(-$B$3)*(1+D74+$E$4*D74^3)*EXP(-D74)</f>
        <v>-6.0117595809737061</v>
      </c>
      <c r="I74">
        <f>H74*$E$5</f>
        <v>-72.141114971684473</v>
      </c>
      <c r="K74">
        <f>$L$8*$L$3*EXP(-$L$5*(G74/$L$9-1))-SQRT($L$8)*$L$4*EXP(-$L$6*(G74/$L$9-1))</f>
        <v>-5.7277108089742406</v>
      </c>
    </row>
    <row r="75" spans="4:11" x14ac:dyDescent="0.4">
      <c r="D75" s="6">
        <v>0.14000000000000001</v>
      </c>
      <c r="E75" s="7">
        <f>-(1+D75+$E$4*D75^3)*EXP(-D75)</f>
        <v>-0.99106838835463873</v>
      </c>
      <c r="G75">
        <f>$E$10*(D75/$E$11+1)</f>
        <v>2.8821516219354053</v>
      </c>
      <c r="H75" s="10">
        <f>-(-$B$3)*(1+D75+$E$4*D75^3)*EXP(-D75)</f>
        <v>-5.997945886322273</v>
      </c>
      <c r="I75">
        <f>H75*$E$5</f>
        <v>-71.975350635867272</v>
      </c>
      <c r="K75">
        <f>$L$8*$L$3*EXP(-$L$5*(G75/$L$9-1))-SQRT($L$8)*$L$4*EXP(-$L$6*(G75/$L$9-1))</f>
        <v>-5.7130163182883544</v>
      </c>
    </row>
    <row r="76" spans="4:11" x14ac:dyDescent="0.4">
      <c r="D76" s="6">
        <v>0.16</v>
      </c>
      <c r="E76" s="7">
        <f>-(1+D76+$E$4*D76^3)*EXP(-D76)</f>
        <v>-0.98848679520080507</v>
      </c>
      <c r="G76">
        <f>$E$10*(D76/$E$11+1)</f>
        <v>2.8918060291212142</v>
      </c>
      <c r="H76" s="10">
        <f>-(-$B$3)*(1+D76+$E$4*D76^3)*EXP(-D76)</f>
        <v>-5.982322084555272</v>
      </c>
      <c r="I76">
        <f>H76*$E$5</f>
        <v>-71.787865014663268</v>
      </c>
      <c r="K76">
        <f>$L$8*$L$3*EXP(-$L$5*(G76/$L$9-1))-SQRT($L$8)*$L$4*EXP(-$L$6*(G76/$L$9-1))</f>
        <v>-5.696254738952657</v>
      </c>
    </row>
    <row r="77" spans="4:11" x14ac:dyDescent="0.4">
      <c r="D77" s="6">
        <v>0.18</v>
      </c>
      <c r="E77" s="7">
        <f>-(1+D77+$E$4*D77^3)*EXP(-D77)</f>
        <v>-0.98561884946530087</v>
      </c>
      <c r="G77">
        <f>$E$10*(D77/$E$11+1)</f>
        <v>2.9014604363070235</v>
      </c>
      <c r="H77" s="10">
        <f>-(-$B$3)*(1+D77+$E$4*D77^3)*EXP(-D77)</f>
        <v>-5.9649652769640005</v>
      </c>
      <c r="I77">
        <f>H77*$E$5</f>
        <v>-71.579583323568002</v>
      </c>
      <c r="K77">
        <f>$L$8*$L$3*EXP(-$L$5*(G77/$L$9-1))-SQRT($L$8)*$L$4*EXP(-$L$6*(G77/$L$9-1))</f>
        <v>-5.677535322571245</v>
      </c>
    </row>
    <row r="78" spans="4:11" x14ac:dyDescent="0.4">
      <c r="D78" s="6">
        <v>0.2</v>
      </c>
      <c r="E78" s="7">
        <f>-(1+D78+$E$4*D78^3)*EXP(-D78)</f>
        <v>-0.9824769036935781</v>
      </c>
      <c r="G78">
        <f>$E$10*(D78/$E$11+1)</f>
        <v>2.9111148434928324</v>
      </c>
      <c r="H78" s="10">
        <f>-(-$B$3)*(1+D78+$E$4*D78^3)*EXP(-D78)</f>
        <v>-5.9459502211535344</v>
      </c>
      <c r="I78">
        <f>H78*$E$5</f>
        <v>-71.351402653842413</v>
      </c>
      <c r="K78">
        <f>$L$8*$L$3*EXP(-$L$5*(G78/$L$9-1))-SQRT($L$8)*$L$4*EXP(-$L$6*(G78/$L$9-1))</f>
        <v>-5.6569629330752171</v>
      </c>
    </row>
    <row r="79" spans="4:11" x14ac:dyDescent="0.4">
      <c r="D79" s="6">
        <v>0.22</v>
      </c>
      <c r="E79" s="7">
        <f>-(1+D79+$E$4*D79^3)*EXP(-D79)</f>
        <v>-0.97907293351422375</v>
      </c>
      <c r="G79">
        <f>$E$10*(D79/$E$11+1)</f>
        <v>2.9207692506786418</v>
      </c>
      <c r="H79" s="10">
        <f>-(-$B$3)*(1+D79+$E$4*D79^3)*EXP(-D79)</f>
        <v>-5.9253493936280819</v>
      </c>
      <c r="I79">
        <f>H79*$E$5</f>
        <v>-71.104192723536983</v>
      </c>
      <c r="K79">
        <f>$L$8*$L$3*EXP(-$L$5*(G79/$L$9-1))-SQRT($L$8)*$L$4*EXP(-$L$6*(G79/$L$9-1))</f>
        <v>-5.6346382101447894</v>
      </c>
    </row>
    <row r="80" spans="4:11" x14ac:dyDescent="0.4">
      <c r="D80" s="6">
        <v>0.24</v>
      </c>
      <c r="E80" s="7">
        <f>-(1+D80+$E$4*D80^3)*EXP(-D80)</f>
        <v>-0.97541854772252634</v>
      </c>
      <c r="G80">
        <f>$E$10*(D80/$E$11+1)</f>
        <v>2.9304236578644511</v>
      </c>
      <c r="H80" s="10">
        <f>-(-$B$3)*(1+D80+$E$4*D80^3)*EXP(-D80)</f>
        <v>-5.9032330508167288</v>
      </c>
      <c r="I80">
        <f>H80*$E$5</f>
        <v>-70.838796609800738</v>
      </c>
      <c r="K80">
        <f>$L$8*$L$3*EXP(-$L$5*(G80/$L$9-1))-SQRT($L$8)*$L$4*EXP(-$L$6*(G80/$L$9-1))</f>
        <v>-5.6106577266999507</v>
      </c>
    </row>
    <row r="81" spans="4:11" x14ac:dyDescent="0.4">
      <c r="D81" s="6">
        <v>0.26</v>
      </c>
      <c r="E81" s="7">
        <f>-(1+D81+$E$4*D81^3)*EXP(-D81)</f>
        <v>-0.97152499811249349</v>
      </c>
      <c r="G81">
        <f>$E$10*(D81/$E$11+1)</f>
        <v>2.94007806505026</v>
      </c>
      <c r="H81" s="10">
        <f>-(-$B$3)*(1+D81+$E$4*D81^3)*EXP(-D81)</f>
        <v>-5.8796692885768103</v>
      </c>
      <c r="I81">
        <f>H81*$E$5</f>
        <v>-70.556031462921723</v>
      </c>
      <c r="K81">
        <f>$L$8*$L$3*EXP(-$L$5*(G81/$L$9-1))-SQRT($L$8)*$L$4*EXP(-$L$6*(G81/$L$9-1))</f>
        <v>-5.585114140672891</v>
      </c>
    </row>
    <row r="82" spans="4:11" x14ac:dyDescent="0.4">
      <c r="D82" s="6">
        <v>0.28000000000000003</v>
      </c>
      <c r="E82" s="7">
        <f>-(1+D82+$E$4*D82^3)*EXP(-D82)</f>
        <v>-0.96740318906332867</v>
      </c>
      <c r="G82">
        <f>$E$10*(D82/$E$11+1)</f>
        <v>2.9497324722360694</v>
      </c>
      <c r="H82" s="10">
        <f>-(-$B$3)*(1+D82+$E$4*D82^3)*EXP(-D82)</f>
        <v>-5.8547241002112642</v>
      </c>
      <c r="I82">
        <f>H82*$E$5</f>
        <v>-70.256689202535171</v>
      </c>
      <c r="K82">
        <f>$L$8*$L$3*EXP(-$L$5*(G82/$L$9-1))-SQRT($L$8)*$L$4*EXP(-$L$6*(G82/$L$9-1))</f>
        <v>-5.5580963412678273</v>
      </c>
    </row>
    <row r="83" spans="4:11" x14ac:dyDescent="0.4">
      <c r="D83" s="6">
        <v>0.3</v>
      </c>
      <c r="E83" s="7">
        <f>-(1+D83+$E$4*D83^3)*EXP(-D83)</f>
        <v>-0.96306368688623323</v>
      </c>
      <c r="G83">
        <f>$E$10*(D83/$E$11+1)</f>
        <v>2.9593868794218787</v>
      </c>
      <c r="H83" s="10">
        <f>-(-$B$3)*(1+D83+$E$4*D83^3)*EXP(-D83)</f>
        <v>-5.8284614330354829</v>
      </c>
      <c r="I83">
        <f>H83*$E$5</f>
        <v>-69.941537196425799</v>
      </c>
      <c r="K83">
        <f>$L$8*$L$3*EXP(-$L$5*(G83/$L$9-1))-SQRT($L$8)*$L$4*EXP(-$L$6*(G83/$L$9-1))</f>
        <v>-5.5296895899064626</v>
      </c>
    </row>
    <row r="84" spans="4:11" x14ac:dyDescent="0.4">
      <c r="D84" s="6">
        <v>0.32</v>
      </c>
      <c r="E84" s="7">
        <f>-(1+D84+$E$4*D84^3)*EXP(-D84)</f>
        <v>-0.95851672893727213</v>
      </c>
      <c r="G84">
        <f>$E$10*(D84/$E$11+1)</f>
        <v>2.9690412866076876</v>
      </c>
      <c r="H84" s="10">
        <f>-(-$B$3)*(1+D84+$E$4*D84^3)*EXP(-D84)</f>
        <v>-5.8009432435283701</v>
      </c>
      <c r="I84">
        <f>H84*$E$5</f>
        <v>-69.611318922340445</v>
      </c>
      <c r="K84">
        <f>$L$8*$L$3*EXP(-$L$5*(G84/$L$9-1))-SQRT($L$8)*$L$4*EXP(-$L$6*(G84/$L$9-1))</f>
        <v>-5.4999756560502435</v>
      </c>
    </row>
    <row r="85" spans="4:11" x14ac:dyDescent="0.4">
      <c r="D85" s="6">
        <v>0.34</v>
      </c>
      <c r="E85" s="7">
        <f>-(1+D85+$E$4*D85^3)*EXP(-D85)</f>
        <v>-0.95377223250189702</v>
      </c>
      <c r="G85">
        <f>$E$10*(D85/$E$11+1)</f>
        <v>2.978695693793497</v>
      </c>
      <c r="H85" s="10">
        <f>-(-$B$3)*(1+D85+$E$4*D85^3)*EXP(-D85)</f>
        <v>-5.7722295511014794</v>
      </c>
      <c r="I85">
        <f>H85*$E$5</f>
        <v>-69.266754613217756</v>
      </c>
      <c r="K85">
        <f>$L$8*$L$3*EXP(-$L$5*(G85/$L$9-1))-SQRT($L$8)*$L$4*EXP(-$L$6*(G85/$L$9-1))</f>
        <v>-5.4690329480836724</v>
      </c>
    </row>
    <row r="86" spans="4:11" x14ac:dyDescent="0.4">
      <c r="D86" s="6">
        <v>0.36</v>
      </c>
      <c r="E86" s="7">
        <f>-(1+D86+$E$4*D86^3)*EXP(-D86)</f>
        <v>-0.94883980345660213</v>
      </c>
      <c r="G86">
        <f>$E$10*(D86/$E$11+1)</f>
        <v>2.9883501009793068</v>
      </c>
      <c r="H86" s="10">
        <f>-(-$B$3)*(1+D86+$E$4*D86^3)*EXP(-D86)</f>
        <v>-5.7423784905193553</v>
      </c>
      <c r="I86">
        <f>H86*$E$5</f>
        <v>-68.908541886232257</v>
      </c>
      <c r="K86">
        <f>$L$8*$L$3*EXP(-$L$5*(G86/$L$9-1))-SQRT($L$8)*$L$4*EXP(-$L$6*(G86/$L$9-1))</f>
        <v>-5.4369366394364018</v>
      </c>
    </row>
    <row r="87" spans="4:11" x14ac:dyDescent="0.4">
      <c r="D87" s="6">
        <v>0.38</v>
      </c>
      <c r="E87" s="7">
        <f>-(1+D87+$E$4*D87^3)*EXP(-D87)</f>
        <v>-0.94372874471305102</v>
      </c>
      <c r="G87">
        <f>$E$10*(D87/$E$11+1)</f>
        <v>2.9980045081651157</v>
      </c>
      <c r="H87" s="10">
        <f>-(-$B$3)*(1+D87+$E$4*D87^3)*EXP(-D87)</f>
        <v>-5.7114463630033843</v>
      </c>
      <c r="I87">
        <f>H87*$E$5</f>
        <v>-68.537356356040618</v>
      </c>
      <c r="K87">
        <f>$L$8*$L$3*EXP(-$L$5*(G87/$L$9-1))-SQRT($L$8)*$L$4*EXP(-$L$6*(G87/$L$9-1))</f>
        <v>-5.4037587901154271</v>
      </c>
    </row>
    <row r="88" spans="4:11" x14ac:dyDescent="0.4">
      <c r="D88" s="6">
        <v>0.4</v>
      </c>
      <c r="E88" s="7">
        <f>-(1+D88+$E$4*D88^3)*EXP(-D88)</f>
        <v>-0.93844806444989504</v>
      </c>
      <c r="G88">
        <f>$E$10*(D88/$E$11+1)</f>
        <v>3.007658915350925</v>
      </c>
      <c r="H88" s="10">
        <f>-(-$B$3)*(1+D88+$E$4*D88^3)*EXP(-D88)</f>
        <v>-5.6794876860507646</v>
      </c>
      <c r="I88">
        <f>H88*$E$5</f>
        <v>-68.153852232609182</v>
      </c>
      <c r="K88">
        <f>$L$8*$L$3*EXP(-$L$5*(G88/$L$9-1))-SQRT($L$8)*$L$4*EXP(-$L$6*(G88/$L$9-1))</f>
        <v>-5.3695684638125254</v>
      </c>
    </row>
    <row r="89" spans="4:11" x14ac:dyDescent="0.4">
      <c r="D89" s="6">
        <v>0.42</v>
      </c>
      <c r="E89" s="7">
        <f>-(1+D89+$E$4*D89^3)*EXP(-D89)</f>
        <v>-0.93300648413738052</v>
      </c>
      <c r="G89">
        <f>$E$10*(D89/$E$11+1)</f>
        <v>3.0173133225367343</v>
      </c>
      <c r="H89" s="10">
        <f>-(-$B$3)*(1+D89+$E$4*D89^3)*EXP(-D89)</f>
        <v>-5.646555241999426</v>
      </c>
      <c r="I89">
        <f>H89*$E$5</f>
        <v>-67.758662903993113</v>
      </c>
      <c r="K89">
        <f>$L$8*$L$3*EXP(-$L$5*(G89/$L$9-1))-SQRT($L$8)*$L$4*EXP(-$L$6*(G89/$L$9-1))</f>
        <v>-5.3344318407462721</v>
      </c>
    </row>
    <row r="90" spans="4:11" x14ac:dyDescent="0.4">
      <c r="D90" s="6">
        <v>0.44</v>
      </c>
      <c r="E90" s="7">
        <f>-(1+D90+$E$4*D90^3)*EXP(-D90)</f>
        <v>-0.92741244635972364</v>
      </c>
      <c r="G90">
        <f>$E$10*(D90/$E$11+1)</f>
        <v>3.0269677297225432</v>
      </c>
      <c r="H90" s="10">
        <f>-(-$B$3)*(1+D90+$E$4*D90^3)*EXP(-D90)</f>
        <v>-5.6127001253690469</v>
      </c>
      <c r="I90">
        <f>H90*$E$5</f>
        <v>-67.35240150442857</v>
      </c>
      <c r="K90">
        <f>$L$8*$L$3*EXP(-$L$5*(G90/$L$9-1))-SQRT($L$8)*$L$4*EXP(-$L$6*(G90/$L$9-1))</f>
        <v>-5.2984123263921195</v>
      </c>
    </row>
    <row r="91" spans="4:11" x14ac:dyDescent="0.4">
      <c r="D91" s="6">
        <v>0.46</v>
      </c>
      <c r="E91" s="7">
        <f>-(1+D91+$E$4*D91^3)*EXP(-D91)</f>
        <v>-0.92167412244011182</v>
      </c>
      <c r="G91">
        <f>$E$10*(D91/$E$11+1)</f>
        <v>3.0366221369083526</v>
      </c>
      <c r="H91" s="10">
        <f>-(-$B$3)*(1+D91+$E$4*D91^3)*EXP(-D91)</f>
        <v>-5.5779717890075569</v>
      </c>
      <c r="I91">
        <f>H91*$E$5</f>
        <v>-66.935661468090686</v>
      </c>
      <c r="K91">
        <f>$L$8*$L$3*EXP(-$L$5*(G91/$L$9-1))-SQRT($L$8)*$L$4*EXP(-$L$6*(G91/$L$9-1))</f>
        <v>-5.2615706562486446</v>
      </c>
    </row>
    <row r="92" spans="4:11" x14ac:dyDescent="0.4">
      <c r="D92" s="6">
        <v>0.48</v>
      </c>
      <c r="E92" s="7">
        <f>-(1+D92+$E$4*D92^3)*EXP(-D92)</f>
        <v>-0.91579941987308844</v>
      </c>
      <c r="G92">
        <f>$E$10*(D92/$E$11+1)</f>
        <v>3.0462765440941615</v>
      </c>
      <c r="H92" s="10">
        <f>-(-$B$3)*(1+D92+$E$4*D92^3)*EXP(-D92)</f>
        <v>-5.5424180890719308</v>
      </c>
      <c r="I92">
        <f>H92*$E$5</f>
        <v>-66.509017068863173</v>
      </c>
      <c r="K92">
        <f>$L$8*$L$3*EXP(-$L$5*(G92/$L$9-1))-SQRT($L$8)*$L$4*EXP(-$L$6*(G92/$L$9-1))</f>
        <v>-5.2239649967826765</v>
      </c>
    </row>
    <row r="93" spans="4:11" x14ac:dyDescent="0.4">
      <c r="D93" s="6">
        <v>0.5</v>
      </c>
      <c r="E93" s="7">
        <f>-(1+D93+$E$4*D93^3)*EXP(-D93)</f>
        <v>-0.90979598956895014</v>
      </c>
      <c r="G93">
        <f>$E$10*(D93/$E$11+1)</f>
        <v>3.0559309512799708</v>
      </c>
      <c r="H93" s="10">
        <f>-(-$B$3)*(1+D93+$E$4*D93^3)*EXP(-D93)</f>
        <v>-5.5060853288712854</v>
      </c>
      <c r="I93">
        <f>H93*$E$5</f>
        <v>-66.073023946455422</v>
      </c>
      <c r="K93">
        <f>$L$8*$L$3*EXP(-$L$5*(G93/$L$9-1))-SQRT($L$8)*$L$4*EXP(-$L$6*(G93/$L$9-1))</f>
        <v>-5.1856510426909566</v>
      </c>
    </row>
    <row r="94" spans="4:11" x14ac:dyDescent="0.4">
      <c r="D94" s="6">
        <v>0.52</v>
      </c>
      <c r="E94" s="7">
        <f>-(1+D94+$E$4*D94^3)*EXP(-D94)</f>
        <v>-0.90367123291469542</v>
      </c>
      <c r="G94">
        <f>$E$10*(D94/$E$11+1)</f>
        <v>3.0655853584657802</v>
      </c>
      <c r="H94" s="10">
        <f>-(-$B$3)*(1+D94+$E$4*D94^3)*EXP(-D94)</f>
        <v>-5.4690183015997373</v>
      </c>
      <c r="I94">
        <f>H94*$E$5</f>
        <v>-65.628219619196841</v>
      </c>
      <c r="K94">
        <f>$L$8*$L$3*EXP(-$L$5*(G94/$L$9-1))-SQRT($L$8)*$L$4*EXP(-$L$6*(G94/$L$9-1))</f>
        <v>-5.1466821106109979</v>
      </c>
    </row>
    <row r="95" spans="4:11" x14ac:dyDescent="0.4">
      <c r="D95" s="6">
        <v>0.54</v>
      </c>
      <c r="E95" s="7">
        <f>-(1+D95+$E$4*D95^3)*EXP(-D95)</f>
        <v>-0.89743230865594403</v>
      </c>
      <c r="G95">
        <f>$E$10*(D95/$E$11+1)</f>
        <v>3.0752397656515891</v>
      </c>
      <c r="H95" s="10">
        <f>-(-$B$3)*(1+D95+$E$4*D95^3)*EXP(-D95)</f>
        <v>-5.4312603319857731</v>
      </c>
      <c r="I95">
        <f>H95*$E$5</f>
        <v>-65.17512398382928</v>
      </c>
      <c r="K95">
        <f>$L$8*$L$3*EXP(-$L$5*(G95/$L$9-1))-SQRT($L$8)*$L$4*EXP(-$L$6*(G95/$L$9-1))</f>
        <v>-5.107109229409116</v>
      </c>
    </row>
    <row r="96" spans="4:11" x14ac:dyDescent="0.4">
      <c r="D96" s="6">
        <v>0.56000000000000005</v>
      </c>
      <c r="E96" s="7">
        <f>-(1+D96+$E$4*D96^3)*EXP(-D96)</f>
        <v>-0.89108613960415117</v>
      </c>
      <c r="G96">
        <f>$E$10*(D96/$E$11+1)</f>
        <v>3.0848941728373984</v>
      </c>
      <c r="H96" s="10">
        <f>-(-$B$3)*(1+D96+$E$4*D96^3)*EXP(-D96)</f>
        <v>-5.3928533168843229</v>
      </c>
      <c r="I96">
        <f>H96*$E$5</f>
        <v>-64.714239802611871</v>
      </c>
      <c r="K96">
        <f>$L$8*$L$3*EXP(-$L$5*(G96/$L$9-1))-SQRT($L$8)*$L$4*EXP(-$L$6*(G96/$L$9-1))</f>
        <v>-5.0669812271689523</v>
      </c>
    </row>
    <row r="97" spans="4:11" x14ac:dyDescent="0.4">
      <c r="D97" s="6">
        <v>0.57999999999999996</v>
      </c>
      <c r="E97" s="7">
        <f>-(1+D97+$E$4*D97^3)*EXP(-D97)</f>
        <v>-0.88463941917333522</v>
      </c>
      <c r="G97">
        <f>$E$10*(D97/$E$11+1)</f>
        <v>3.0945485800232082</v>
      </c>
      <c r="H97" s="10">
        <f>-(-$B$3)*(1+D97+$E$4*D97^3)*EXP(-D97)</f>
        <v>-5.3538377648370252</v>
      </c>
      <c r="I97">
        <f>H97*$E$5</f>
        <v>-64.246053178044306</v>
      </c>
      <c r="K97">
        <f>$L$8*$L$3*EXP(-$L$5*(G97/$L$9-1))-SQRT($L$8)*$L$4*EXP(-$L$6*(G97/$L$9-1))</f>
        <v>-5.0263448149994234</v>
      </c>
    </row>
    <row r="98" spans="4:11" x14ac:dyDescent="0.4">
      <c r="D98" s="6">
        <v>0.6</v>
      </c>
      <c r="E98" s="7">
        <f>-(1+D98+$E$4*D98^3)*EXP(-D98)</f>
        <v>-0.87809861775044229</v>
      </c>
      <c r="G98">
        <f>$E$10*(D98/$E$11+1)</f>
        <v>3.1042029872090171</v>
      </c>
      <c r="H98" s="10">
        <f>-(-$B$3)*(1+D98+$E$4*D98^3)*EXP(-D98)</f>
        <v>-5.3142528346256759</v>
      </c>
      <c r="I98">
        <f>H98*$E$5</f>
        <v>-63.771034015508107</v>
      </c>
      <c r="K98">
        <f>$L$8*$L$3*EXP(-$L$5*(G98/$L$9-1))-SQRT($L$8)*$L$4*EXP(-$L$6*(G98/$L$9-1))</f>
        <v>-4.9852446677767848</v>
      </c>
    </row>
    <row r="99" spans="4:11" x14ac:dyDescent="0.4">
      <c r="D99" s="6">
        <v>0.62</v>
      </c>
      <c r="E99" s="7">
        <f>-(1+D99+$E$4*D99^3)*EXP(-D99)</f>
        <v>-0.87146998890337268</v>
      </c>
      <c r="G99">
        <f>$E$10*(D99/$E$11+1)</f>
        <v>3.1138573943948264</v>
      </c>
      <c r="H99" s="10">
        <f>-(-$B$3)*(1+D99+$E$4*D99^3)*EXP(-D99)</f>
        <v>-5.2741363728432109</v>
      </c>
      <c r="I99">
        <f>H99*$E$5</f>
        <v>-63.289636474118531</v>
      </c>
      <c r="K99">
        <f>$L$8*$L$3*EXP(-$L$5*(G99/$L$9-1))-SQRT($L$8)*$L$4*EXP(-$L$6*(G99/$L$9-1))</f>
        <v>-4.9437235019312986</v>
      </c>
    </row>
    <row r="100" spans="4:11" x14ac:dyDescent="0.4">
      <c r="D100" s="6">
        <v>0.64</v>
      </c>
      <c r="E100" s="7">
        <f>-(1+D100+$E$4*D100^3)*EXP(-D100)</f>
        <v>-0.86475957543059967</v>
      </c>
      <c r="G100">
        <f>$E$10*(D100/$E$11+1)</f>
        <v>3.1235118015806358</v>
      </c>
      <c r="H100" s="10">
        <f>-(-$B$3)*(1+D100+$E$4*D100^3)*EXP(-D100)</f>
        <v>-5.2335249505059895</v>
      </c>
      <c r="I100">
        <f>H100*$E$5</f>
        <v>-62.802299406071874</v>
      </c>
      <c r="K100">
        <f>$L$8*$L$3*EXP(-$L$5*(G100/$L$9-1))-SQRT($L$8)*$L$4*EXP(-$L$6*(G100/$L$9-1))</f>
        <v>-4.9018221503851747</v>
      </c>
    </row>
    <row r="101" spans="4:11" x14ac:dyDescent="0.4">
      <c r="D101" s="6">
        <v>0.66</v>
      </c>
      <c r="E101" s="7">
        <f>-(1+D101+$E$4*D101^3)*EXP(-D101)</f>
        <v>-0.85797321525622072</v>
      </c>
      <c r="G101">
        <f>$E$10*(D101/$E$11+1)</f>
        <v>3.1331662087664447</v>
      </c>
      <c r="H101" s="10">
        <f>-(-$B$3)*(1+D101+$E$4*D101^3)*EXP(-D101)</f>
        <v>-5.1924538987306468</v>
      </c>
      <c r="I101">
        <f>H101*$E$5</f>
        <v>-62.309446784767758</v>
      </c>
      <c r="K101">
        <f>$L$8*$L$3*EXP(-$L$5*(G101/$L$9-1))-SQRT($L$8)*$L$4*EXP(-$L$6*(G101/$L$9-1))</f>
        <v>-4.8595796347444757</v>
      </c>
    </row>
    <row r="102" spans="4:11" x14ac:dyDescent="0.4">
      <c r="D102" s="6">
        <v>0.68</v>
      </c>
      <c r="E102" s="7">
        <f>-(1+D102+$E$4*D102^3)*EXP(-D102)</f>
        <v>-0.8511165471741905</v>
      </c>
      <c r="G102">
        <f>$E$10*(D102/$E$11+1)</f>
        <v>3.142820615952254</v>
      </c>
      <c r="H102" s="10">
        <f>-(-$B$3)*(1+D102+$E$4*D102^3)*EXP(-D102)</f>
        <v>-5.1509573434982006</v>
      </c>
      <c r="I102">
        <f>H102*$E$5</f>
        <v>-61.811488121978407</v>
      </c>
      <c r="K102">
        <f>$L$8*$L$3*EXP(-$L$5*(G102/$L$9-1))-SQRT($L$8)*$L$4*EXP(-$L$6*(G102/$L$9-1))</f>
        <v>-4.8170332348441018</v>
      </c>
    </row>
    <row r="103" spans="4:11" x14ac:dyDescent="0.4">
      <c r="D103" s="6">
        <v>0.7</v>
      </c>
      <c r="E103" s="7">
        <f>-(1+D103+$E$4*D103^3)*EXP(-D103)</f>
        <v>-0.84419501644539618</v>
      </c>
      <c r="G103">
        <f>$E$10*(D103/$E$11+1)</f>
        <v>3.1524750231380634</v>
      </c>
      <c r="H103" s="10">
        <f>-(-$B$3)*(1+D103+$E$4*D103^3)*EXP(-D103)</f>
        <v>-5.1090682395275371</v>
      </c>
      <c r="I103">
        <f>H103*$E$5</f>
        <v>-61.308818874330441</v>
      </c>
      <c r="K103">
        <f>$L$8*$L$3*EXP(-$L$5*(G103/$L$9-1))-SQRT($L$8)*$L$4*EXP(-$L$6*(G103/$L$9-1))</f>
        <v>-4.774218555741367</v>
      </c>
    </row>
    <row r="104" spans="4:11" x14ac:dyDescent="0.4">
      <c r="D104" s="6">
        <v>0.72</v>
      </c>
      <c r="E104" s="7">
        <f>-(1+D104+$E$4*D104^3)*EXP(-D104)</f>
        <v>-0.83721388025115129</v>
      </c>
      <c r="G104">
        <f>$E$10*(D104/$E$11+1)</f>
        <v>3.1621294303238723</v>
      </c>
      <c r="H104" s="10">
        <f>-(-$B$3)*(1+D104+$E$4*D104^3)*EXP(-D104)</f>
        <v>-5.0668184032799672</v>
      </c>
      <c r="I104">
        <f>H104*$E$5</f>
        <v>-60.801820839359607</v>
      </c>
      <c r="K104">
        <f>$L$8*$L$3*EXP(-$L$5*(G104/$L$9-1))-SQRT($L$8)*$L$4*EXP(-$L$6*(G104/$L$9-1))</f>
        <v>-4.7311695922502546</v>
      </c>
    </row>
    <row r="105" spans="4:11" x14ac:dyDescent="0.4">
      <c r="D105" s="6">
        <v>0.74</v>
      </c>
      <c r="E105" s="7">
        <f>-(1+D105+$E$4*D105^3)*EXP(-D105)</f>
        <v>-0.83017821300659977</v>
      </c>
      <c r="G105">
        <f>$E$10*(D105/$E$11+1)</f>
        <v>3.1717838375096816</v>
      </c>
      <c r="H105" s="10">
        <f>-(-$B$3)*(1+D105+$E$4*D105^3)*EXP(-D105)</f>
        <v>-5.0242385451159413</v>
      </c>
      <c r="I105">
        <f>H105*$E$5</f>
        <v>-60.290862541391292</v>
      </c>
      <c r="K105">
        <f>$L$8*$L$3*EXP(-$L$5*(G105/$L$9-1))-SQRT($L$8)*$L$4*EXP(-$L$6*(G105/$L$9-1))</f>
        <v>-4.6879187911051705</v>
      </c>
    </row>
    <row r="106" spans="4:11" x14ac:dyDescent="0.4">
      <c r="D106" s="6">
        <v>0.76</v>
      </c>
      <c r="E106" s="7">
        <f>-(1+D106+$E$4*D106^3)*EXP(-D106)</f>
        <v>-0.82309291153744024</v>
      </c>
      <c r="G106">
        <f>$E$10*(D106/$E$11+1)</f>
        <v>3.1814382446954905</v>
      </c>
      <c r="H106" s="10">
        <f>-(-$B$3)*(1+D106+$E$4*D106^3)*EXP(-D106)</f>
        <v>-4.9813583006245885</v>
      </c>
      <c r="I106">
        <f>H106*$E$5</f>
        <v>-59.776299607495062</v>
      </c>
      <c r="K106">
        <f>$L$8*$L$3*EXP(-$L$5*(G106/$L$9-1))-SQRT($L$8)*$L$4*EXP(-$L$6*(G106/$L$9-1))</f>
        <v>-4.6444971108397599</v>
      </c>
    </row>
    <row r="107" spans="4:11" x14ac:dyDescent="0.4">
      <c r="D107" s="6">
        <v>0.78</v>
      </c>
      <c r="E107" s="7">
        <f>-(1+D107+$E$4*D107^3)*EXP(-D107)</f>
        <v>-0.81596270012329786</v>
      </c>
      <c r="G107">
        <f>$E$10*(D107/$E$11+1)</f>
        <v>3.1910926518812999</v>
      </c>
      <c r="H107" s="10">
        <f>-(-$B$3)*(1+D107+$E$4*D107^3)*EXP(-D107)</f>
        <v>-4.9382062611461981</v>
      </c>
      <c r="I107">
        <f>H107*$E$5</f>
        <v>-59.258475133754374</v>
      </c>
      <c r="K107">
        <f>$L$8*$L$3*EXP(-$L$5*(G107/$L$9-1))-SQRT($L$8)*$L$4*EXP(-$L$6*(G107/$L$9-1))</f>
        <v>-4.6009340794633573</v>
      </c>
    </row>
    <row r="108" spans="4:11" x14ac:dyDescent="0.4">
      <c r="D108" s="6">
        <v>0.8</v>
      </c>
      <c r="E108" s="7">
        <f>-(1+D108+$E$4*D108^3)*EXP(-D108)</f>
        <v>-0.80879213541099881</v>
      </c>
      <c r="G108">
        <f>$E$10*(D108/$E$11+1)</f>
        <v>3.2007470590671097</v>
      </c>
      <c r="H108" s="10">
        <f>-(-$B$3)*(1+D108+$E$4*D108^3)*EXP(-D108)</f>
        <v>-4.8948100035073647</v>
      </c>
      <c r="I108">
        <f>H108*$E$5</f>
        <v>-58.737720042088377</v>
      </c>
      <c r="K108">
        <f>$L$8*$L$3*EXP(-$L$5*(G108/$L$9-1))-SQRT($L$8)*$L$4*EXP(-$L$6*(G108/$L$9-1))</f>
        <v>-4.5572578500146212</v>
      </c>
    </row>
    <row r="109" spans="4:11" x14ac:dyDescent="0.4">
      <c r="D109" s="6">
        <v>0.82</v>
      </c>
      <c r="E109" s="7">
        <f>-(1+D109+$E$4*D109^3)*EXP(-D109)</f>
        <v>-0.80158561120091865</v>
      </c>
      <c r="G109">
        <f>$E$10*(D109/$E$11+1)</f>
        <v>3.2104014662529181</v>
      </c>
      <c r="H109" s="10">
        <f>-(-$B$3)*(1+D109+$E$4*D109^3)*EXP(-D109)</f>
        <v>-4.8511961189879598</v>
      </c>
      <c r="I109">
        <f>H109*$E$5</f>
        <v>-58.214353427855514</v>
      </c>
      <c r="K109">
        <f>$L$8*$L$3*EXP(-$L$5*(G109/$L$9-1))-SQRT($L$8)*$L$4*EXP(-$L$6*(G109/$L$9-1))</f>
        <v>-4.5134952540690874</v>
      </c>
    </row>
    <row r="110" spans="4:11" x14ac:dyDescent="0.4">
      <c r="D110" s="6">
        <v>0.84</v>
      </c>
      <c r="E110" s="7">
        <f>-(1+D110+$E$4*D110^3)*EXP(-D110)</f>
        <v>-0.7943473631095066</v>
      </c>
      <c r="G110">
        <f>$E$10*(D110/$E$11+1)</f>
        <v>3.2200558734387279</v>
      </c>
      <c r="H110" s="10">
        <f>-(-$B$3)*(1+D110+$E$4*D110^3)*EXP(-D110)</f>
        <v>-4.8073902415387337</v>
      </c>
      <c r="I110">
        <f>H110*$E$5</f>
        <v>-57.688682898464805</v>
      </c>
      <c r="K110">
        <f>$L$8*$L$3*EXP(-$L$5*(G110/$L$9-1))-SQRT($L$8)*$L$4*EXP(-$L$6*(G110/$L$9-1))</f>
        <v>-4.4696718532745461</v>
      </c>
    </row>
    <row r="111" spans="4:11" x14ac:dyDescent="0.4">
      <c r="D111" s="6">
        <v>0.86</v>
      </c>
      <c r="E111" s="7">
        <f>-(1+D111+$E$4*D111^3)*EXP(-D111)</f>
        <v>-0.78708147311101273</v>
      </c>
      <c r="G111">
        <f>$E$10*(D111/$E$11+1)</f>
        <v>3.2297102806245372</v>
      </c>
      <c r="H111" s="10">
        <f>-(-$B$3)*(1+D111+$E$4*D111^3)*EXP(-D111)</f>
        <v>-4.7634170752678484</v>
      </c>
      <c r="I111">
        <f>H111*$E$5</f>
        <v>-57.161004903214177</v>
      </c>
      <c r="K111">
        <f>$L$8*$L$3*EXP(-$L$5*(G111/$L$9-1))-SQRT($L$8)*$L$4*EXP(-$L$6*(G111/$L$9-1))</f>
        <v>-4.4258119889856768</v>
      </c>
    </row>
    <row r="112" spans="4:11" x14ac:dyDescent="0.4">
      <c r="D112" s="6">
        <v>0.88</v>
      </c>
      <c r="E112" s="7">
        <f>-(1+D112+$E$4*D112^3)*EXP(-D112)</f>
        <v>-0.77979187396137295</v>
      </c>
      <c r="G112">
        <f>$E$10*(D112/$E$11+1)</f>
        <v>3.2393646878103461</v>
      </c>
      <c r="H112" s="10">
        <f>-(-$B$3)*(1+D112+$E$4*D112^3)*EXP(-D112)</f>
        <v>-4.7193004212142284</v>
      </c>
      <c r="I112">
        <f>H112*$E$5</f>
        <v>-56.631605054570741</v>
      </c>
      <c r="K112">
        <f>$L$8*$L$3*EXP(-$L$5*(G112/$L$9-1))-SQRT($L$8)*$L$4*EXP(-$L$6*(G112/$L$9-1))</f>
        <v>-4.3819388300665105</v>
      </c>
    </row>
    <row r="113" spans="4:11" x14ac:dyDescent="0.4">
      <c r="D113" s="6">
        <v>0.9</v>
      </c>
      <c r="E113" s="7">
        <f>-(1+D113+$E$4*D113^3)*EXP(-D113)</f>
        <v>-0.77248235350713823</v>
      </c>
      <c r="G113">
        <f>$E$10*(D113/$E$11+1)</f>
        <v>3.2490190949961555</v>
      </c>
      <c r="H113" s="10">
        <f>-(-$B$3)*(1+D113+$E$4*D113^3)*EXP(-D113)</f>
        <v>-4.6750632034252009</v>
      </c>
      <c r="I113">
        <f>H113*$E$5</f>
        <v>-56.100758441102414</v>
      </c>
      <c r="K113">
        <f>$L$8*$L$3*EXP(-$L$5*(G113/$L$9-1))-SQRT($L$8)*$L$4*EXP(-$L$6*(G113/$L$9-1))</f>
        <v>-4.3380744189271701</v>
      </c>
    </row>
    <row r="114" spans="4:11" x14ac:dyDescent="0.4">
      <c r="D114" s="6">
        <v>0.92</v>
      </c>
      <c r="E114" s="7">
        <f>-(1+D114+$E$4*D114^3)*EXP(-D114)</f>
        <v>-0.76515655888226708</v>
      </c>
      <c r="G114">
        <f>$E$10*(D114/$E$11+1)</f>
        <v>3.2586735021819648</v>
      </c>
      <c r="H114" s="10">
        <f>-(-$B$3)*(1+D114+$E$4*D114^3)*EXP(-D114)</f>
        <v>-4.6307274943554804</v>
      </c>
      <c r="I114">
        <f>H114*$E$5</f>
        <v>-55.568729932265768</v>
      </c>
      <c r="K114">
        <f>$L$8*$L$3*EXP(-$L$5*(G114/$L$9-1))-SQRT($L$8)*$L$4*EXP(-$L$6*(G114/$L$9-1))</f>
        <v>-4.2942397158586587</v>
      </c>
    </row>
    <row r="115" spans="4:11" x14ac:dyDescent="0.4">
      <c r="D115" s="6">
        <v>0.94</v>
      </c>
      <c r="E115" s="7">
        <f>-(1+D115+$E$4*D115^3)*EXP(-D115)</f>
        <v>-0.75781800059553095</v>
      </c>
      <c r="G115">
        <f>$E$10*(D115/$E$11+1)</f>
        <v>3.2683279093677737</v>
      </c>
      <c r="H115" s="10">
        <f>-(-$B$3)*(1+D115+$E$4*D115^3)*EXP(-D115)</f>
        <v>-4.5863145396041531</v>
      </c>
      <c r="I115">
        <f>H115*$E$5</f>
        <v>-55.035774475249838</v>
      </c>
      <c r="K115">
        <f>$L$8*$L$3*EXP(-$L$5*(G115/$L$9-1))-SQRT($L$8)*$L$4*EXP(-$L$6*(G115/$L$9-1))</f>
        <v>-4.2504546417273872</v>
      </c>
    </row>
    <row r="116" spans="4:11" x14ac:dyDescent="0.4">
      <c r="D116" s="6">
        <v>0.96</v>
      </c>
      <c r="E116" s="7">
        <f>-(1+D116+$E$4*D116^3)*EXP(-D116)</f>
        <v>-0.75047005651121967</v>
      </c>
      <c r="G116">
        <f>$E$10*(D116/$E$11+1)</f>
        <v>3.2779823165535831</v>
      </c>
      <c r="H116" s="10">
        <f>-(-$B$3)*(1+D116+$E$4*D116^3)*EXP(-D116)</f>
        <v>-4.5418447820059011</v>
      </c>
      <c r="I116">
        <f>H116*$E$5</f>
        <v>-54.502137384070814</v>
      </c>
      <c r="K116">
        <f>$L$8*$L$3*EXP(-$L$5*(G116/$L$9-1))-SQRT($L$8)*$L$4*EXP(-$L$6*(G116/$L$9-1))</f>
        <v>-4.206738119088774</v>
      </c>
    </row>
    <row r="117" spans="4:11" x14ac:dyDescent="0.4">
      <c r="D117" s="6">
        <v>0.98</v>
      </c>
      <c r="E117" s="7">
        <f>-(1+D117+$E$4*D117^3)*EXP(-D117)</f>
        <v>-0.74311597572577115</v>
      </c>
      <c r="G117">
        <f>$E$10*(D117/$E$11+1)</f>
        <v>3.287636723739392</v>
      </c>
      <c r="H117" s="10">
        <f>-(-$B$3)*(1+D117+$E$4*D117^3)*EXP(-D117)</f>
        <v>-4.4973378850923664</v>
      </c>
      <c r="I117">
        <f>H117*$E$5</f>
        <v>-53.968054621108394</v>
      </c>
      <c r="K117">
        <f>$L$8*$L$3*EXP(-$L$5*(G117/$L$9-1))-SQRT($L$8)*$L$4*EXP(-$L$6*(G117/$L$9-1))</f>
        <v>-4.1631081117772082</v>
      </c>
    </row>
    <row r="118" spans="4:11" x14ac:dyDescent="0.4">
      <c r="D118" s="6">
        <v>1</v>
      </c>
      <c r="E118" s="7">
        <f>-(1+D118+$E$4*D118^3)*EXP(-D118)</f>
        <v>-0.73575888234288467</v>
      </c>
      <c r="G118">
        <f>$E$10*(D118/$E$11+1)</f>
        <v>3.2972911309252013</v>
      </c>
      <c r="H118" s="10">
        <f>-(-$B$3)*(1+D118+$E$4*D118^3)*EXP(-D118)</f>
        <v>-4.4528127559391377</v>
      </c>
      <c r="I118">
        <f>H118*$E$5</f>
        <v>-53.433753071269649</v>
      </c>
      <c r="K118">
        <f>$L$8*$L$3*EXP(-$L$5*(G118/$L$9-1))-SQRT($L$8)*$L$4*EXP(-$L$6*(G118/$L$9-1))</f>
        <v>-4.1195816630275619</v>
      </c>
    </row>
    <row r="119" spans="4:11" x14ac:dyDescent="0.4">
      <c r="D119" s="6">
        <v>1.02</v>
      </c>
      <c r="E119" s="7">
        <f>-(1+D119+$E$4*D119^3)*EXP(-D119)</f>
        <v>-0.72840177914961823</v>
      </c>
      <c r="G119">
        <f>$E$10*(D119/$E$11+1)</f>
        <v>3.3069455381110111</v>
      </c>
      <c r="H119" s="10">
        <f>-(-$B$3)*(1+D119+$E$4*D119^3)*EXP(-D119)</f>
        <v>-4.4082875674134891</v>
      </c>
      <c r="I119">
        <f>H119*$E$5</f>
        <v>-52.899450808961873</v>
      </c>
      <c r="K119">
        <f>$L$8*$L$3*EXP(-$L$5*(G119/$L$9-1))-SQRT($L$8)*$L$4*EXP(-$L$6*(G119/$L$9-1))</f>
        <v>-4.0761749321814831</v>
      </c>
    </row>
    <row r="120" spans="4:11" x14ac:dyDescent="0.4">
      <c r="D120" s="6">
        <v>1.04</v>
      </c>
      <c r="E120" s="7">
        <f>-(1+D120+$E$4*D120^3)*EXP(-D120)</f>
        <v>-0.72104755119591157</v>
      </c>
      <c r="G120">
        <f>$E$10*(D120/$E$11+1)</f>
        <v>3.3165999452968196</v>
      </c>
      <c r="H120" s="10">
        <f>-(-$B$3)*(1+D120+$E$4*D120^3)*EXP(-D120)</f>
        <v>-4.3637797798376559</v>
      </c>
      <c r="I120">
        <f>H120*$E$5</f>
        <v>-52.365357358051867</v>
      </c>
      <c r="K120">
        <f>$L$8*$L$3*EXP(-$L$5*(G120/$L$9-1))-SQRT($L$8)*$L$4*EXP(-$L$6*(G120/$L$9-1))</f>
        <v>-4.0329032300297598</v>
      </c>
    </row>
    <row r="121" spans="4:11" x14ac:dyDescent="0.4">
      <c r="D121" s="6">
        <v>1.06</v>
      </c>
      <c r="E121" s="7">
        <f>-(1+D121+$E$4*D121^3)*EXP(-D121)</f>
        <v>-0.71369896927991827</v>
      </c>
      <c r="G121">
        <f>$E$10*(D121/$E$11+1)</f>
        <v>3.3262543524826294</v>
      </c>
      <c r="H121" s="10">
        <f>-(-$B$3)*(1+D121+$E$4*D121^3)*EXP(-D121)</f>
        <v>-4.3193061620820652</v>
      </c>
      <c r="I121">
        <f>H121*$E$5</f>
        <v>-51.831673944984786</v>
      </c>
      <c r="K121">
        <f>$L$8*$L$3*EXP(-$L$5*(G121/$L$9-1))-SQRT($L$8)*$L$4*EXP(-$L$6*(G121/$L$9-1))</f>
        <v>-3.989781052840208</v>
      </c>
    </row>
    <row r="122" spans="4:11" x14ac:dyDescent="0.4">
      <c r="D122" s="6">
        <v>1.08</v>
      </c>
      <c r="E122" s="7">
        <f>-(1+D122+$E$4*D122^3)*EXP(-D122)</f>
        <v>-0.70635869334147339</v>
      </c>
      <c r="G122">
        <f>$E$10*(D122/$E$11+1)</f>
        <v>3.3359087596684387</v>
      </c>
      <c r="H122" s="10">
        <f>-(-$B$3)*(1+D122+$E$4*D122^3)*EXP(-D122)</f>
        <v>-4.2748828121025966</v>
      </c>
      <c r="I122">
        <f>H122*$E$5</f>
        <v>-51.298593745231159</v>
      </c>
      <c r="K122">
        <f>$L$8*$L$3*EXP(-$L$5*(G122/$L$9-1))-SQRT($L$8)*$L$4*EXP(-$L$6*(G122/$L$9-1))</f>
        <v>-3.9468221151188305</v>
      </c>
    </row>
    <row r="123" spans="4:11" x14ac:dyDescent="0.4">
      <c r="D123" s="6">
        <v>1.1000000000000001</v>
      </c>
      <c r="E123" s="7">
        <f>-(1+D123+$E$4*D123^3)*EXP(-D123)</f>
        <v>-0.69902927576596707</v>
      </c>
      <c r="G123">
        <f>$E$10*(D123/$E$11+1)</f>
        <v>3.345563166854248</v>
      </c>
      <c r="H123" s="10">
        <f>-(-$B$3)*(1+D123+$E$4*D123^3)*EXP(-D123)</f>
        <v>-4.2305251769356325</v>
      </c>
      <c r="I123">
        <f>H123*$E$5</f>
        <v>-50.76630212322759</v>
      </c>
      <c r="K123">
        <f>$L$8*$L$3*EXP(-$L$5*(G123/$L$9-1))-SQRT($L$8)*$L$4*EXP(-$L$6*(G123/$L$9-1))</f>
        <v>-3.9040393811501093</v>
      </c>
    </row>
    <row r="124" spans="4:11" x14ac:dyDescent="0.4">
      <c r="D124" s="6">
        <v>1.1200000000000001</v>
      </c>
      <c r="E124" s="7">
        <f>-(1+D124+$E$4*D124^3)*EXP(-D124)</f>
        <v>-0.69171316460084376</v>
      </c>
      <c r="G124">
        <f>$E$10*(D124/$E$11+1)</f>
        <v>3.3552175740400569</v>
      </c>
      <c r="H124" s="10">
        <f>-(-$B$3)*(1+D124+$E$4*D124^3)*EXP(-D124)</f>
        <v>-4.1862480721643056</v>
      </c>
      <c r="I124">
        <f>H124*$E$5</f>
        <v>-50.234976865971667</v>
      </c>
      <c r="K124">
        <f>$L$8*$L$3*EXP(-$L$5*(G124/$L$9-1))-SQRT($L$8)*$L$4*EXP(-$L$6*(G124/$L$9-1))</f>
        <v>-3.861445095360851</v>
      </c>
    </row>
    <row r="125" spans="4:11" x14ac:dyDescent="0.4">
      <c r="D125" s="6">
        <v>1.1399999999999999</v>
      </c>
      <c r="E125" s="7">
        <f>-(1+D125+$E$4*D125^3)*EXP(-D125)</f>
        <v>-0.68441270668689036</v>
      </c>
      <c r="G125">
        <f>$E$10*(D125/$E$11+1)</f>
        <v>3.3648719812258663</v>
      </c>
      <c r="H125" s="10">
        <f>-(-$B$3)*(1+D125+$E$4*D125^3)*EXP(-D125)</f>
        <v>-4.1420657008690602</v>
      </c>
      <c r="I125">
        <f>H125*$E$5</f>
        <v>-49.704788410428719</v>
      </c>
      <c r="K125">
        <f>$L$8*$L$3*EXP(-$L$5*(G125/$L$9-1))-SQRT($L$8)*$L$4*EXP(-$L$6*(G125/$L$9-1))</f>
        <v>-3.8190508115502531</v>
      </c>
    </row>
    <row r="126" spans="4:11" x14ac:dyDescent="0.4">
      <c r="D126" s="6">
        <v>1.1599999999999999</v>
      </c>
      <c r="E126" s="7">
        <f>-(1+D126+$E$4*D126^3)*EXP(-D126)</f>
        <v>-0.67713015070642757</v>
      </c>
      <c r="G126">
        <f>$E$10*(D126/$E$11+1)</f>
        <v>3.3745263884116752</v>
      </c>
      <c r="H126" s="10">
        <f>-(-$B$3)*(1+D126+$E$4*D126^3)*EXP(-D126)</f>
        <v>-4.0979916720752989</v>
      </c>
      <c r="I126">
        <f>H126*$E$5</f>
        <v>-49.175900064903587</v>
      </c>
      <c r="K126">
        <f>$L$8*$L$3*EXP(-$L$5*(G126/$L$9-1))-SQRT($L$8)*$L$4*EXP(-$L$6*(G126/$L$9-1))</f>
        <v>-3.7768674210273931</v>
      </c>
    </row>
    <row r="127" spans="4:11" x14ac:dyDescent="0.4">
      <c r="D127" s="6">
        <v>1.18</v>
      </c>
      <c r="E127" s="7">
        <f>-(1+D127+$E$4*D127^3)*EXP(-D127)</f>
        <v>-0.66986765015046601</v>
      </c>
      <c r="G127">
        <f>$E$10*(D127/$E$11+1)</f>
        <v>3.3841807955974845</v>
      </c>
      <c r="H127" s="10">
        <f>-(-$B$3)*(1+D127+$E$4*D127^3)*EXP(-D127)</f>
        <v>-4.0540390187106201</v>
      </c>
      <c r="I127">
        <f>H127*$E$5</f>
        <v>-48.648468224527441</v>
      </c>
      <c r="K127">
        <f>$L$8*$L$3*EXP(-$L$5*(G127/$L$9-1))-SQRT($L$8)*$L$4*EXP(-$L$6*(G127/$L$9-1))</f>
        <v>-3.7349051796958479</v>
      </c>
    </row>
    <row r="128" spans="4:11" x14ac:dyDescent="0.4">
      <c r="D128" s="6">
        <v>1.2</v>
      </c>
      <c r="E128" s="7">
        <f>-(1+D128+$E$4*D128^3)*EXP(-D128)</f>
        <v>-0.66262726620684476</v>
      </c>
      <c r="G128">
        <f>$E$10*(D128/$E$11+1)</f>
        <v>3.3938352027832939</v>
      </c>
      <c r="H128" s="10">
        <f>-(-$B$3)*(1+D128+$E$4*D128^3)*EXP(-D128)</f>
        <v>-4.010220215083824</v>
      </c>
      <c r="I128">
        <f>H128*$E$5</f>
        <v>-48.122642581005891</v>
      </c>
      <c r="K128">
        <f>$L$8*$L$3*EXP(-$L$5*(G128/$L$9-1))-SQRT($L$8)*$L$4*EXP(-$L$6*(G128/$L$9-1))</f>
        <v>-3.6931737341237172</v>
      </c>
    </row>
    <row r="129" spans="4:11" x14ac:dyDescent="0.4">
      <c r="D129" s="6">
        <v>1.22</v>
      </c>
      <c r="E129" s="7">
        <f>-(1+D129+$E$4*D129^3)*EXP(-D129)</f>
        <v>-0.65541097057131148</v>
      </c>
      <c r="G129">
        <f>$E$10*(D129/$E$11+1)</f>
        <v>3.4034896099691028</v>
      </c>
      <c r="H129" s="10">
        <f>-(-$B$3)*(1+D129+$E$4*D129^3)*EXP(-D129)</f>
        <v>-3.9665471938975769</v>
      </c>
      <c r="I129">
        <f>H129*$E$5</f>
        <v>-47.598566326770921</v>
      </c>
      <c r="K129">
        <f>$L$8*$L$3*EXP(-$L$5*(G129/$L$9-1))-SQRT($L$8)*$L$4*EXP(-$L$6*(G129/$L$9-1))</f>
        <v>-3.6516821466359621</v>
      </c>
    </row>
    <row r="130" spans="4:11" x14ac:dyDescent="0.4">
      <c r="D130" s="6">
        <v>1.24</v>
      </c>
      <c r="E130" s="7">
        <f>-(1+D130+$E$4*D130^3)*EXP(-D130)</f>
        <v>-0.64822064818347347</v>
      </c>
      <c r="G130">
        <f>$E$10*(D130/$E$11+1)</f>
        <v>3.4131440171549121</v>
      </c>
      <c r="H130" s="10">
        <f>-(-$B$3)*(1+D130+$E$4*D130^3)*EXP(-D130)</f>
        <v>-3.9230313628063809</v>
      </c>
      <c r="I130">
        <f>H130*$E$5</f>
        <v>-47.076376353676572</v>
      </c>
      <c r="K130">
        <f>$L$8*$L$3*EXP(-$L$5*(G130/$L$9-1))-SQRT($L$8)*$L$4*EXP(-$L$6*(G130/$L$9-1))</f>
        <v>-3.6104389194646194</v>
      </c>
    </row>
    <row r="131" spans="4:11" x14ac:dyDescent="0.4">
      <c r="D131" s="6">
        <v>1.26</v>
      </c>
      <c r="E131" s="7">
        <f>-(1+D131+$E$4*D131^3)*EXP(-D131)</f>
        <v>-0.64105809988948104</v>
      </c>
      <c r="G131">
        <f>$E$10*(D131/$E$11+1)</f>
        <v>3.422798424340721</v>
      </c>
      <c r="H131" s="10">
        <f>-(-$B$3)*(1+D131+$E$4*D131^3)*EXP(-D131)</f>
        <v>-3.8796836205311389</v>
      </c>
      <c r="I131">
        <f>H131*$E$5</f>
        <v>-46.556203446373665</v>
      </c>
      <c r="K131">
        <f>$L$8*$L$3*EXP(-$L$5*(G131/$L$9-1))-SQRT($L$8)*$L$4*EXP(-$L$6*(G131/$L$9-1))</f>
        <v>-3.5694520179911895</v>
      </c>
    </row>
    <row r="132" spans="4:11" x14ac:dyDescent="0.4">
      <c r="D132" s="6">
        <v>1.28</v>
      </c>
      <c r="E132" s="7">
        <f>-(1+D132+$E$4*D132^3)*EXP(-D132)</f>
        <v>-0.63392504503328273</v>
      </c>
      <c r="G132">
        <f>$E$10*(D132/$E$11+1)</f>
        <v>3.4324528315265308</v>
      </c>
      <c r="H132" s="10">
        <f>-(-$B$3)*(1+D132+$E$4*D132^3)*EXP(-D132)</f>
        <v>-3.8365143725414264</v>
      </c>
      <c r="I132">
        <f>H132*$E$5</f>
        <v>-46.038172470497116</v>
      </c>
      <c r="K132">
        <f>$L$8*$L$3*EXP(-$L$5*(G132/$L$9-1))-SQRT($L$8)*$L$4*EXP(-$L$6*(G132/$L$9-1))</f>
        <v>-3.5287288931142604</v>
      </c>
    </row>
    <row r="133" spans="4:11" x14ac:dyDescent="0.4">
      <c r="D133" s="6">
        <v>1.3</v>
      </c>
      <c r="E133" s="7">
        <f>-(1+D133+$E$4*D133^3)*EXP(-D133)</f>
        <v>-0.62682312397822892</v>
      </c>
      <c r="G133">
        <f>$E$10*(D133/$E$11+1)</f>
        <v>3.4421072387123401</v>
      </c>
      <c r="H133" s="10">
        <f>-(-$B$3)*(1+D133+$E$4*D133^3)*EXP(-D133)</f>
        <v>-3.7935335463162407</v>
      </c>
      <c r="I133">
        <f>H133*$E$5</f>
        <v>-45.522402555794891</v>
      </c>
      <c r="K133">
        <f>$L$8*$L$3*EXP(-$L$5*(G133/$L$9-1))-SQRT($L$8)*$L$4*EXP(-$L$6*(G133/$L$9-1))</f>
        <v>-3.4882765027742479</v>
      </c>
    </row>
    <row r="134" spans="4:11" x14ac:dyDescent="0.4">
      <c r="D134" s="6">
        <v>1.32</v>
      </c>
      <c r="E134" s="7">
        <f>-(1+D134+$E$4*D134^3)*EXP(-D134)</f>
        <v>-0.61975390056077284</v>
      </c>
      <c r="G134">
        <f>$E$10*(D134/$E$11+1)</f>
        <v>3.4517616458981495</v>
      </c>
      <c r="H134" s="10">
        <f>-(-$B$3)*(1+D134+$E$4*D134^3)*EXP(-D134)</f>
        <v>-3.7507506061937974</v>
      </c>
      <c r="I134">
        <f>H134*$E$5</f>
        <v>-45.009007274325569</v>
      </c>
      <c r="K134">
        <f>$L$8*$L$3*EXP(-$L$5*(G134/$L$9-1))-SQRT($L$8)*$L$4*EXP(-$L$6*(G134/$L$9-1))</f>
        <v>-3.4481013326659253</v>
      </c>
    </row>
    <row r="135" spans="4:11" x14ac:dyDescent="0.4">
      <c r="D135" s="6">
        <v>1.34</v>
      </c>
      <c r="E135" s="7">
        <f>-(1+D135+$E$4*D135^3)*EXP(-D135)</f>
        <v>-0.61271886447796275</v>
      </c>
      <c r="G135">
        <f>$E$10*(D135/$E$11+1)</f>
        <v>3.4614160530839584</v>
      </c>
      <c r="H135" s="10">
        <f>-(-$B$3)*(1+D135+$E$4*D135^3)*EXP(-D135)</f>
        <v>-3.7081745678206306</v>
      </c>
      <c r="I135">
        <f>H135*$E$5</f>
        <v>-44.498094813847565</v>
      </c>
      <c r="K135">
        <f>$L$8*$L$3*EXP(-$L$5*(G135/$L$9-1))-SQRT($L$8)*$L$4*EXP(-$L$6*(G135/$L$9-1))</f>
        <v>-3.4082094161684293</v>
      </c>
    </row>
    <row r="136" spans="4:11" x14ac:dyDescent="0.4">
      <c r="D136" s="6">
        <v>1.36</v>
      </c>
      <c r="E136" s="7">
        <f>-(1+D136+$E$4*D136^3)*EXP(-D136)</f>
        <v>-0.60571943361039193</v>
      </c>
      <c r="G136">
        <f>$E$10*(D136/$E$11+1)</f>
        <v>3.4710704602697677</v>
      </c>
      <c r="H136" s="10">
        <f>-(-$B$3)*(1+D136+$E$4*D136^3)*EXP(-D136)</f>
        <v>-3.6658140122100917</v>
      </c>
      <c r="I136">
        <f>H136*$E$5</f>
        <v>-43.989768146521101</v>
      </c>
      <c r="K136">
        <f>$L$8*$L$3*EXP(-$L$5*(G136/$L$9-1))-SQRT($L$8)*$L$4*EXP(-$L$6*(G136/$L$9-1))</f>
        <v>-3.3686063535212343</v>
      </c>
    </row>
    <row r="137" spans="4:11" x14ac:dyDescent="0.4">
      <c r="D137" s="6">
        <v>1.38</v>
      </c>
      <c r="E137" s="7">
        <f>-(1+D137+$E$4*D137^3)*EXP(-D137)</f>
        <v>-0.59875695628222048</v>
      </c>
      <c r="G137">
        <f>$E$10*(D137/$E$11+1)</f>
        <v>3.4807248674555766</v>
      </c>
      <c r="H137" s="10">
        <f>-(-$B$3)*(1+D137+$E$4*D137^3)*EXP(-D137)</f>
        <v>-3.6236770994199983</v>
      </c>
      <c r="I137">
        <f>H137*$E$5</f>
        <v>-43.484125193039979</v>
      </c>
      <c r="K137">
        <f>$L$8*$L$3*EXP(-$L$5*(G137/$L$9-1))-SQRT($L$8)*$L$4*EXP(-$L$6*(G137/$L$9-1))</f>
        <v>-3.3292973302736399</v>
      </c>
    </row>
    <row r="138" spans="4:11" x14ac:dyDescent="0.4">
      <c r="D138" s="6">
        <v>1.4</v>
      </c>
      <c r="E138" s="7">
        <f>-(1+D138+$E$4*D138^3)*EXP(-D138)</f>
        <v>-0.59183271345985555</v>
      </c>
      <c r="G138">
        <f>$E$10*(D138/$E$11+1)</f>
        <v>3.490379274641386</v>
      </c>
      <c r="H138" s="10">
        <f>-(-$B$3)*(1+D138+$E$4*D138^3)*EXP(-D138)</f>
        <v>-3.5817715818590457</v>
      </c>
      <c r="I138">
        <f>H138*$E$5</f>
        <v>-42.981258982308546</v>
      </c>
      <c r="K138">
        <f>$L$8*$L$3*EXP(-$L$5*(G138/$L$9-1))-SQRT($L$8)*$L$4*EXP(-$L$6*(G138/$L$9-1))</f>
        <v>-3.290287135034299</v>
      </c>
    </row>
    <row r="139" spans="4:11" x14ac:dyDescent="0.4">
      <c r="D139" s="6">
        <v>1.42</v>
      </c>
      <c r="E139" s="7">
        <f>-(1+D139+$E$4*D139^3)*EXP(-D139)</f>
        <v>-0.58494792089082814</v>
      </c>
      <c r="G139">
        <f>$E$10*(D139/$E$11+1)</f>
        <v>3.5000336818271953</v>
      </c>
      <c r="H139" s="10">
        <f>-(-$B$3)*(1+D139+$E$4*D139^3)*EXP(-D139)</f>
        <v>-3.5401048172312919</v>
      </c>
      <c r="I139">
        <f>H139*$E$5</f>
        <v>-42.481257806775503</v>
      </c>
      <c r="K139">
        <f>$L$8*$L$3*EXP(-$L$5*(G139/$L$9-1))-SQRT($L$8)*$L$4*EXP(-$L$6*(G139/$L$9-1))</f>
        <v>-3.2515801765463497</v>
      </c>
    </row>
    <row r="140" spans="4:11" x14ac:dyDescent="0.4">
      <c r="D140" s="6">
        <v>1.44</v>
      </c>
      <c r="E140" s="7">
        <f>-(1+D140+$E$4*D140^3)*EXP(-D140)</f>
        <v>-0.57810373118437708</v>
      </c>
      <c r="G140">
        <f>$E$10*(D140/$E$11+1)</f>
        <v>3.5096880890130042</v>
      </c>
      <c r="H140" s="10">
        <f>-(-$B$3)*(1+D140+$E$4*D140^3)*EXP(-D140)</f>
        <v>-3.4986837811278497</v>
      </c>
      <c r="I140">
        <f>H140*$E$5</f>
        <v>-41.984205373534195</v>
      </c>
      <c r="K140">
        <f>$L$8*$L$3*EXP(-$L$5*(G140/$L$9-1))-SQRT($L$8)*$L$4*EXP(-$L$6*(G140/$L$9-1))</f>
        <v>-3.2131805001128155</v>
      </c>
    </row>
    <row r="141" spans="4:11" x14ac:dyDescent="0.4">
      <c r="D141" s="6">
        <v>1.46</v>
      </c>
      <c r="E141" s="7">
        <f>-(1+D141+$E$4*D141^3)*EXP(-D141)</f>
        <v>-0.57130123583520676</v>
      </c>
      <c r="G141">
        <f>$E$10*(D141/$E$11+1)</f>
        <v>3.5193424961988136</v>
      </c>
      <c r="H141" s="10">
        <f>-(-$B$3)*(1+D141+$E$4*D141^3)*EXP(-D141)</f>
        <v>-3.4575150792746707</v>
      </c>
      <c r="I141">
        <f>H141*$E$5</f>
        <v>-41.490180951296047</v>
      </c>
      <c r="K141">
        <f>$L$8*$L$3*EXP(-$L$5*(G141/$L$9-1))-SQRT($L$8)*$L$4*EXP(-$L$6*(G141/$L$9-1))</f>
        <v>-3.1750918033960271</v>
      </c>
    </row>
    <row r="142" spans="4:11" x14ac:dyDescent="0.4">
      <c r="D142" s="6">
        <v>1.48</v>
      </c>
      <c r="E142" s="7">
        <f>-(1+D142+$E$4*D142^3)*EXP(-D142)</f>
        <v>-0.56454146719185561</v>
      </c>
      <c r="G142">
        <f>$E$10*(D142/$E$11+1)</f>
        <v>3.5289969033846225</v>
      </c>
      <c r="H142" s="10">
        <f>-(-$B$3)*(1+D142+$E$4*D142^3)*EXP(-D142)</f>
        <v>-3.4166049594451096</v>
      </c>
      <c r="I142">
        <f>H142*$E$5</f>
        <v>-40.999259513341315</v>
      </c>
      <c r="K142">
        <f>$L$8*$L$3*EXP(-$L$5*(G142/$L$9-1))-SQRT($L$8)*$L$4*EXP(-$L$6*(G142/$L$9-1))</f>
        <v>-3.1373174516139759</v>
      </c>
    </row>
    <row r="143" spans="4:11" x14ac:dyDescent="0.4">
      <c r="D143" s="6">
        <v>1.5</v>
      </c>
      <c r="E143" s="7">
        <f>-(1+D143+$E$4*D143^3)*EXP(-D143)</f>
        <v>-0.55782540037107453</v>
      </c>
      <c r="G143">
        <f>$E$10*(D143/$E$11+1)</f>
        <v>3.5386513105704323</v>
      </c>
      <c r="H143" s="10">
        <f>-(-$B$3)*(1+D143+$E$4*D143^3)*EXP(-D143)</f>
        <v>-3.375959323045743</v>
      </c>
      <c r="I143">
        <f>H143*$E$5</f>
        <v>-40.511511876548916</v>
      </c>
      <c r="K143">
        <f>$L$8*$L$3*EXP(-$L$5*(G143/$L$9-1))-SQRT($L$8)*$L$4*EXP(-$L$6*(G143/$L$9-1))</f>
        <v>-3.0998604921556701</v>
      </c>
    </row>
    <row r="144" spans="4:11" x14ac:dyDescent="0.4">
      <c r="D144" s="6">
        <v>1.52</v>
      </c>
      <c r="E144" s="7">
        <f>-(1+D144+$E$4*D144^3)*EXP(-D144)</f>
        <v>-0.55115395511958121</v>
      </c>
      <c r="G144">
        <f>$E$10*(D144/$E$11+1)</f>
        <v>3.5483057177562416</v>
      </c>
      <c r="H144" s="10">
        <f>-(-$B$3)*(1+D144+$E$4*D144^3)*EXP(-D144)</f>
        <v>-3.3355837363837053</v>
      </c>
      <c r="I144">
        <f>H144*$E$5</f>
        <v>-40.027004836604462</v>
      </c>
      <c r="K144">
        <f>$L$8*$L$3*EXP(-$L$5*(G144/$L$9-1))-SQRT($L$8)*$L$4*EXP(-$L$6*(G144/$L$9-1))</f>
        <v>-3.0627236686368065</v>
      </c>
    </row>
    <row r="145" spans="4:11" x14ac:dyDescent="0.4">
      <c r="D145" s="6">
        <v>1.54</v>
      </c>
      <c r="E145" s="7">
        <f>-(1+D145+$E$4*D145^3)*EXP(-D145)</f>
        <v>-0.54452799762452397</v>
      </c>
      <c r="G145">
        <f>$E$10*(D145/$E$11+1)</f>
        <v>3.5579601249420509</v>
      </c>
      <c r="H145" s="10">
        <f>-(-$B$3)*(1+D145+$E$4*D145^3)*EXP(-D145)</f>
        <v>-3.2954834416236189</v>
      </c>
      <c r="I145">
        <f>H145*$E$5</f>
        <v>-39.545801299483429</v>
      </c>
      <c r="K145">
        <f>$L$8*$L$3*EXP(-$L$5*(G145/$L$9-1))-SQRT($L$8)*$L$4*EXP(-$L$6*(G145/$L$9-1))</f>
        <v>-3.0259094344162181</v>
      </c>
    </row>
    <row r="146" spans="4:11" x14ac:dyDescent="0.4">
      <c r="D146" s="6">
        <v>1.56</v>
      </c>
      <c r="E146" s="7">
        <f>-(1+D146+$E$4*D146^3)*EXP(-D146)</f>
        <v>-0.53794834227395771</v>
      </c>
      <c r="G146">
        <f>$E$10*(D146/$E$11+1)</f>
        <v>3.5676145321278598</v>
      </c>
      <c r="H146" s="10">
        <f>-(-$B$3)*(1+D146+$E$4*D146^3)*EXP(-D146)</f>
        <v>-3.2556633674419917</v>
      </c>
      <c r="I146">
        <f>H146*$E$5</f>
        <v>-39.0679604093039</v>
      </c>
      <c r="K146">
        <f>$L$8*$L$3*EXP(-$L$5*(G146/$L$9-1))-SQRT($L$8)*$L$4*EXP(-$L$6*(G146/$L$9-1))</f>
        <v>-2.9894199655929383</v>
      </c>
    </row>
    <row r="147" spans="4:11" x14ac:dyDescent="0.4">
      <c r="D147" s="6">
        <v>1.58</v>
      </c>
      <c r="E147" s="7">
        <f>-(1+D147+$E$4*D147^3)*EXP(-D147)</f>
        <v>-0.53141575336859925</v>
      </c>
      <c r="G147">
        <f>$E$10*(D147/$E$11+1)</f>
        <v>3.5772689393136692</v>
      </c>
      <c r="H147" s="10">
        <f>-(-$B$3)*(1+D147+$E$4*D147^3)*EXP(-D147)</f>
        <v>-3.2161281393867629</v>
      </c>
      <c r="I147">
        <f>H147*$E$5</f>
        <v>-38.593537672641155</v>
      </c>
      <c r="K147">
        <f>$L$8*$L$3*EXP(-$L$5*(G147/$L$9-1))-SQRT($L$8)*$L$4*EXP(-$L$6*(G147/$L$9-1))</f>
        <v>-2.9532571735028901</v>
      </c>
    </row>
    <row r="148" spans="4:11" x14ac:dyDescent="0.4">
      <c r="D148" s="6">
        <v>1.6</v>
      </c>
      <c r="E148" s="7">
        <f>-(1+D148+$E$4*D148^3)*EXP(-D148)</f>
        <v>-0.52493094678610397</v>
      </c>
      <c r="G148">
        <f>$E$10*(D148/$E$11+1)</f>
        <v>3.5869233464994785</v>
      </c>
      <c r="H148" s="10">
        <f>-(-$B$3)*(1+D148+$E$4*D148^3)*EXP(-D148)</f>
        <v>-3.1768820899495012</v>
      </c>
      <c r="I148">
        <f>H148*$E$5</f>
        <v>-38.122585079394014</v>
      </c>
      <c r="K148">
        <f>$L$8*$L$3*EXP(-$L$5*(G148/$L$9-1))-SQRT($L$8)*$L$4*EXP(-$L$6*(G148/$L$9-1))</f>
        <v>-2.91742271673361</v>
      </c>
    </row>
    <row r="149" spans="4:11" x14ac:dyDescent="0.4">
      <c r="D149" s="6">
        <v>1.62</v>
      </c>
      <c r="E149" s="7">
        <f>-(1+D149+$E$4*D149^3)*EXP(-D149)</f>
        <v>-0.51849459159907041</v>
      </c>
      <c r="G149">
        <f>$E$10*(D149/$E$11+1)</f>
        <v>3.5965777536852874</v>
      </c>
      <c r="H149" s="10">
        <f>-(-$B$3)*(1+D149+$E$4*D149^3)*EXP(-D149)</f>
        <v>-3.1379292683575741</v>
      </c>
      <c r="I149">
        <f>H149*$E$5</f>
        <v>-37.65515122029089</v>
      </c>
      <c r="K149">
        <f>$L$8*$L$3*EXP(-$L$5*(G149/$L$9-1))-SQRT($L$8)*$L$4*EXP(-$L$6*(G149/$L$9-1))</f>
        <v>-2.8819180126746917</v>
      </c>
    </row>
    <row r="150" spans="4:11" x14ac:dyDescent="0.4">
      <c r="D150" s="6">
        <v>1.64</v>
      </c>
      <c r="E150" s="7">
        <f>-(1+D150+$E$4*D150^3)*EXP(-D150)</f>
        <v>-0.51210731164795464</v>
      </c>
      <c r="G150">
        <f>$E$10*(D150/$E$11+1)</f>
        <v>3.6062321608710968</v>
      </c>
      <c r="H150" s="10">
        <f>-(-$B$3)*(1+D150+$E$4*D150^3)*EXP(-D150)</f>
        <v>-3.0992734500934209</v>
      </c>
      <c r="I150">
        <f>H150*$E$5</f>
        <v>-37.191281401121053</v>
      </c>
      <c r="K150">
        <f>$L$8*$L$3*EXP(-$L$5*(G150/$L$9-1))-SQRT($L$8)*$L$4*EXP(-$L$6*(G150/$L$9-1))</f>
        <v>-2.8467442486210333</v>
      </c>
    </row>
    <row r="151" spans="4:11" x14ac:dyDescent="0.4">
      <c r="D151" s="6">
        <v>1.66</v>
      </c>
      <c r="E151" s="7">
        <f>-(1+D151+$E$4*D151^3)*EXP(-D151)</f>
        <v>-0.50576968707004466</v>
      </c>
      <c r="G151">
        <f>$E$10*(D151/$E$11+1)</f>
        <v>3.6158865680569057</v>
      </c>
      <c r="H151" s="10">
        <f>-(-$B$3)*(1+D151+$E$4*D151^3)*EXP(-D151)</f>
        <v>-3.0609181461479107</v>
      </c>
      <c r="I151">
        <f>H151*$E$5</f>
        <v>-36.731017753774928</v>
      </c>
      <c r="K151">
        <f>$L$8*$L$3*EXP(-$L$5*(G151/$L$9-1))-SQRT($L$8)*$L$4*EXP(-$L$6*(G151/$L$9-1))</f>
        <v>-2.8119023924453406</v>
      </c>
    </row>
    <row r="152" spans="4:11" x14ac:dyDescent="0.4">
      <c r="D152" s="6">
        <v>1.68</v>
      </c>
      <c r="E152" s="7">
        <f>-(1+D152+$E$4*D152^3)*EXP(-D152)</f>
        <v>-0.49948225578561867</v>
      </c>
      <c r="G152">
        <f>$E$10*(D152/$E$11+1)</f>
        <v>3.625540975242715</v>
      </c>
      <c r="H152" s="10">
        <f>-(-$B$3)*(1+D152+$E$4*D152^3)*EXP(-D152)</f>
        <v>-3.0228666120145644</v>
      </c>
      <c r="I152">
        <f>H152*$E$5</f>
        <v>-36.274399344174775</v>
      </c>
      <c r="K152">
        <f>$L$8*$L$3*EXP(-$L$5*(G152/$L$9-1))-SQRT($L$8)*$L$4*EXP(-$L$6*(G152/$L$9-1))</f>
        <v>-2.7773932028557424</v>
      </c>
    </row>
    <row r="153" spans="4:11" x14ac:dyDescent="0.4">
      <c r="D153" s="6">
        <v>1.7</v>
      </c>
      <c r="E153" s="7">
        <f>-(1+D153+$E$4*D153^3)*EXP(-D153)</f>
        <v>-0.49324551494238361</v>
      </c>
      <c r="G153">
        <f>$E$10*(D153/$E$11+1)</f>
        <v>3.6351953824285244</v>
      </c>
      <c r="H153" s="10">
        <f>-(-$B$3)*(1+D153+$E$4*D153^3)*EXP(-D153)</f>
        <v>-2.9851218564313053</v>
      </c>
      <c r="I153">
        <f>H153*$E$5</f>
        <v>-35.821462277175662</v>
      </c>
      <c r="K153">
        <f>$L$8*$L$3*EXP(-$L$5*(G153/$L$9-1))-SQRT($L$8)*$L$4*EXP(-$L$6*(G153/$L$9-1))</f>
        <v>-2.7432172392538061</v>
      </c>
    </row>
    <row r="154" spans="4:11" x14ac:dyDescent="0.4">
      <c r="D154" s="6">
        <v>1.72</v>
      </c>
      <c r="E154" s="7">
        <f>-(1+D154+$E$4*D154^3)*EXP(-D154)</f>
        <v>-0.48705992231926154</v>
      </c>
      <c r="G154">
        <f>$E$10*(D154/$E$11+1)</f>
        <v>3.6448497896143341</v>
      </c>
      <c r="H154" s="10">
        <f>-(-$B$3)*(1+D154+$E$4*D154^3)*EXP(-D154)</f>
        <v>-2.9476866498761702</v>
      </c>
      <c r="I154">
        <f>H154*$E$5</f>
        <v>-35.372239798514045</v>
      </c>
      <c r="K154">
        <f>$L$8*$L$3*EXP(-$L$5*(G154/$L$9-1))-SQRT($L$8)*$L$4*EXP(-$L$6*(G154/$L$9-1))</f>
        <v>-2.7093748712076824</v>
      </c>
    </row>
    <row r="155" spans="4:11" x14ac:dyDescent="0.4">
      <c r="D155" s="6">
        <v>1.74</v>
      </c>
      <c r="E155" s="7">
        <f>-(1+D155+$E$4*D155^3)*EXP(-D155)</f>
        <v>-0.48092589769057142</v>
      </c>
      <c r="G155">
        <f>$E$10*(D155/$E$11+1)</f>
        <v>3.6545041968001426</v>
      </c>
      <c r="H155" s="10">
        <f>-(-$B$3)*(1+D155+$E$4*D155^3)*EXP(-D155)</f>
        <v>-2.9105635328233381</v>
      </c>
      <c r="I155">
        <f>H155*$E$5</f>
        <v>-34.926762393880054</v>
      </c>
      <c r="K155">
        <f>$L$8*$L$3*EXP(-$L$5*(G155/$L$9-1))-SQRT($L$8)*$L$4*EXP(-$L$6*(G155/$L$9-1))</f>
        <v>-2.675866287554598</v>
      </c>
    </row>
    <row r="156" spans="4:11" x14ac:dyDescent="0.4">
      <c r="D156" s="6">
        <v>1.76</v>
      </c>
      <c r="E156" s="7">
        <f>-(1+D156+$E$4*D156^3)*EXP(-D156)</f>
        <v>-0.47484382415161946</v>
      </c>
      <c r="G156">
        <f>$E$10*(D156/$E$11+1)</f>
        <v>3.6641586039859524</v>
      </c>
      <c r="H156" s="10">
        <f>-(-$B$3)*(1+D156+$E$4*D156^3)*EXP(-D156)</f>
        <v>-2.8737548237656005</v>
      </c>
      <c r="I156">
        <f>H156*$E$5</f>
        <v>-34.485057885187203</v>
      </c>
      <c r="K156">
        <f>$L$8*$L$3*EXP(-$L$5*(G156/$L$9-1))-SQRT($L$8)*$L$4*EXP(-$L$6*(G156/$L$9-1))</f>
        <v>-2.6426915051463329</v>
      </c>
    </row>
    <row r="157" spans="4:11" x14ac:dyDescent="0.4">
      <c r="D157" s="6">
        <v>1.78</v>
      </c>
      <c r="E157" s="7">
        <f>-(1+D157+$E$4*D157^3)*EXP(-D157)</f>
        <v>-0.46881404940669552</v>
      </c>
      <c r="G157">
        <f>$E$10*(D157/$E$11+1)</f>
        <v>3.6738130111717613</v>
      </c>
      <c r="H157" s="10">
        <f>-(-$B$3)*(1+D157+$E$4*D157^3)*EXP(-D157)</f>
        <v>-2.8372626270093213</v>
      </c>
      <c r="I157">
        <f>H157*$E$5</f>
        <v>-34.047151524111854</v>
      </c>
      <c r="K157">
        <f>$L$8*$L$3*EXP(-$L$5*(G157/$L$9-1))-SQRT($L$8)*$L$4*EXP(-$L$6*(G157/$L$9-1))</f>
        <v>-2.6098503772509645</v>
      </c>
    </row>
    <row r="158" spans="4:11" x14ac:dyDescent="0.4">
      <c r="D158" s="6">
        <v>1.8</v>
      </c>
      <c r="E158" s="7">
        <f>-(1+D158+$E$4*D158^3)*EXP(-D158)</f>
        <v>-0.46283688702044223</v>
      </c>
      <c r="G158">
        <f>$E$10*(D158/$E$11+1)</f>
        <v>3.6834674183575706</v>
      </c>
      <c r="H158" s="10">
        <f>-(-$B$3)*(1+D158+$E$4*D158^3)*EXP(-D158)</f>
        <v>-2.8010888402477168</v>
      </c>
      <c r="I158">
        <f>H158*$E$5</f>
        <v>-33.613066082972601</v>
      </c>
      <c r="K158">
        <f>$L$8*$L$3*EXP(-$L$5*(G158/$L$9-1))-SQRT($L$8)*$L$4*EXP(-$L$6*(G158/$L$9-1))</f>
        <v>-2.5773426016234846</v>
      </c>
    </row>
    <row r="159" spans="4:11" x14ac:dyDescent="0.4">
      <c r="D159" s="6">
        <v>1.82</v>
      </c>
      <c r="E159" s="7">
        <f>-(1+D159+$E$4*D159^3)*EXP(-D159)</f>
        <v>-0.45691261763354374</v>
      </c>
      <c r="G159">
        <f>$E$10*(D159/$E$11+1)</f>
        <v>3.69312182554338</v>
      </c>
      <c r="H159" s="10">
        <f>-(-$B$3)*(1+D159+$E$4*D159^3)*EXP(-D159)</f>
        <v>-2.7652351619182065</v>
      </c>
      <c r="I159">
        <f>H159*$E$5</f>
        <v>-33.182821943018482</v>
      </c>
      <c r="K159">
        <f>$L$8*$L$3*EXP(-$L$5*(G159/$L$9-1))-SQRT($L$8)*$L$4*EXP(-$L$6*(G159/$L$9-1))</f>
        <v>-2.5451677282576326</v>
      </c>
    </row>
    <row r="160" spans="4:11" x14ac:dyDescent="0.4">
      <c r="D160" s="6">
        <v>1.84</v>
      </c>
      <c r="E160" s="7">
        <f>-(1+D160+$E$4*D160^3)*EXP(-D160)</f>
        <v>-0.45104149014365469</v>
      </c>
      <c r="G160">
        <f>$E$10*(D160/$E$11+1)</f>
        <v>3.7027762327291889</v>
      </c>
      <c r="H160" s="10">
        <f>-(-$B$3)*(1+D160+$E$4*D160^3)*EXP(-D160)</f>
        <v>-2.7297030983493977</v>
      </c>
      <c r="I160">
        <f>H160*$E$5</f>
        <v>-32.756437180192776</v>
      </c>
      <c r="K160">
        <f>$L$8*$L$3*EXP(-$L$5*(G160/$L$9-1))-SQRT($L$8)*$L$4*EXP(-$L$6*(G160/$L$9-1))</f>
        <v>-2.5133251668306986</v>
      </c>
    </row>
    <row r="161" spans="4:11" x14ac:dyDescent="0.4">
      <c r="D161" s="6">
        <v>1.86</v>
      </c>
      <c r="E161" s="7">
        <f>-(1+D161+$E$4*D161^3)*EXP(-D161)</f>
        <v>-0.44522372285247236</v>
      </c>
      <c r="G161">
        <f>$E$10*(D161/$E$11+1)</f>
        <v>3.7124306399149982</v>
      </c>
      <c r="H161" s="10">
        <f>-(-$B$3)*(1+D161+$E$4*D161^3)*EXP(-D161)</f>
        <v>-2.6944939707031623</v>
      </c>
      <c r="I161">
        <f>H161*$E$5</f>
        <v>-32.33392764843795</v>
      </c>
      <c r="K161">
        <f>$L$8*$L$3*EXP(-$L$5*(G161/$L$9-1))-SQRT($L$8)*$L$4*EXP(-$L$6*(G161/$L$9-1))</f>
        <v>-2.4818141938527147</v>
      </c>
    </row>
    <row r="162" spans="4:11" x14ac:dyDescent="0.4">
      <c r="D162" s="6">
        <v>1.88</v>
      </c>
      <c r="E162" s="7">
        <f>-(1+D162+$E$4*D162^3)*EXP(-D162)</f>
        <v>-0.43945950457982558</v>
      </c>
      <c r="G162">
        <f>$E$10*(D162/$E$11+1)</f>
        <v>3.7220850471008071</v>
      </c>
      <c r="H162" s="10">
        <f>-(-$B$3)*(1+D162+$E$4*D162^3)*EXP(-D162)</f>
        <v>-2.6596089217171044</v>
      </c>
      <c r="I162">
        <f>H162*$E$5</f>
        <v>-31.915307060605251</v>
      </c>
      <c r="K162">
        <f>$L$8*$L$3*EXP(-$L$5*(G162/$L$9-1))-SQRT($L$8)*$L$4*EXP(-$L$6*(G162/$L$9-1))</f>
        <v>-2.450633959530979</v>
      </c>
    </row>
    <row r="163" spans="4:11" x14ac:dyDescent="0.4">
      <c r="D163" s="6">
        <v>1.9</v>
      </c>
      <c r="E163" s="7">
        <f>-(1+D163+$E$4*D163^3)*EXP(-D163)</f>
        <v>-0.43374899574564169</v>
      </c>
      <c r="G163">
        <f>$E$10*(D163/$E$11+1)</f>
        <v>3.7317394542866165</v>
      </c>
      <c r="H163" s="10">
        <f>-(-$B$3)*(1+D163+$E$4*D163^3)*EXP(-D163)</f>
        <v>-2.6250489222526232</v>
      </c>
      <c r="I163">
        <f>H163*$E$5</f>
        <v>-31.500587067031478</v>
      </c>
      <c r="K163">
        <f>$L$8*$L$3*EXP(-$L$5*(G163/$L$9-1))-SQRT($L$8)*$L$4*EXP(-$L$6*(G163/$L$9-1))</f>
        <v>-2.4197834943604959</v>
      </c>
    </row>
    <row r="164" spans="4:11" x14ac:dyDescent="0.4">
      <c r="D164" s="6">
        <v>1.92</v>
      </c>
      <c r="E164" s="7">
        <f>-(1+D164+$E$4*D164^3)*EXP(-D164)</f>
        <v>-0.42809232942062242</v>
      </c>
      <c r="G164">
        <f>$E$10*(D164/$E$11+1)</f>
        <v>3.7413938614724258</v>
      </c>
      <c r="H164" s="10">
        <f>-(-$B$3)*(1+D164+$E$4*D164^3)*EXP(-D164)</f>
        <v>-2.5908147776536068</v>
      </c>
      <c r="I164">
        <f>H164*$E$5</f>
        <v>-31.08977733184328</v>
      </c>
      <c r="K164">
        <f>$L$8*$L$3*EXP(-$L$5*(G164/$L$9-1))-SQRT($L$8)*$L$4*EXP(-$L$6*(G164/$L$9-1))</f>
        <v>-2.3892617154505302</v>
      </c>
    </row>
    <row r="165" spans="4:11" x14ac:dyDescent="0.4">
      <c r="D165" s="6">
        <v>1.94</v>
      </c>
      <c r="E165" s="7">
        <f>-(1+D165+$E$4*D165^3)*EXP(-D165)</f>
        <v>-0.42248961234644661</v>
      </c>
      <c r="G165">
        <f>$E$10*(D165/$E$11+1)</f>
        <v>3.7510482686582356</v>
      </c>
      <c r="H165" s="10">
        <f>-(-$B$3)*(1+D165+$E$4*D165^3)*EXP(-D165)</f>
        <v>-2.5569071339206948</v>
      </c>
      <c r="I165">
        <f>H165*$E$5</f>
        <v>-30.682885607048338</v>
      </c>
      <c r="K165">
        <f>$L$8*$L$3*EXP(-$L$5*(G165/$L$9-1))-SQRT($L$8)*$L$4*EXP(-$L$6*(G165/$L$9-1))</f>
        <v>-2.3590674325970689</v>
      </c>
    </row>
    <row r="166" spans="4:11" x14ac:dyDescent="0.4">
      <c r="D166" s="6">
        <v>1.96</v>
      </c>
      <c r="E166" s="7">
        <f>-(1+D166+$E$4*D166^3)*EXP(-D166)</f>
        <v>-0.41694092592629323</v>
      </c>
      <c r="G166">
        <f>$E$10*(D166/$E$11+1)</f>
        <v>3.7607026758440441</v>
      </c>
      <c r="H166" s="10">
        <f>-(-$B$3)*(1+D166+$E$4*D166^3)*EXP(-D166)</f>
        <v>-2.5233264837059259</v>
      </c>
      <c r="I166">
        <f>H166*$E$5</f>
        <v>-30.279917804471111</v>
      </c>
      <c r="K166">
        <f>$L$8*$L$3*EXP(-$L$5*(G166/$L$9-1))-SQRT($L$8)*$L$4*EXP(-$L$6*(G166/$L$9-1))</f>
        <v>-2.3291993541106937</v>
      </c>
    </row>
    <row r="167" spans="4:11" x14ac:dyDescent="0.4">
      <c r="D167" s="6">
        <v>1.98</v>
      </c>
      <c r="E167" s="7">
        <f>-(1+D167+$E$4*D167^3)*EXP(-D167)</f>
        <v>-0.41144632718646063</v>
      </c>
      <c r="G167">
        <f>$E$10*(D167/$E$11+1)</f>
        <v>3.7703570830298538</v>
      </c>
      <c r="H167" s="10">
        <f>-(-$B$3)*(1+D167+$E$4*D167^3)*EXP(-D167)</f>
        <v>-2.4900731721324592</v>
      </c>
      <c r="I167">
        <f>H167*$E$5</f>
        <v>-29.88087806558951</v>
      </c>
      <c r="K167">
        <f>$L$8*$L$3*EXP(-$L$5*(G167/$L$9-1))-SQRT($L$8)*$L$4*EXP(-$L$6*(G167/$L$9-1))</f>
        <v>-2.299656092408922</v>
      </c>
    </row>
    <row r="168" spans="4:11" x14ac:dyDescent="0.4">
      <c r="D168" s="6">
        <v>2</v>
      </c>
      <c r="E168" s="7">
        <f>-(1+D168+$E$4*D168^3)*EXP(-D168)</f>
        <v>-0.40600584970983811</v>
      </c>
      <c r="G168">
        <f>$E$10*(D168/$E$11+1)</f>
        <v>3.7800114902156632</v>
      </c>
      <c r="H168" s="10">
        <f>-(-$B$3)*(1+D168+$E$4*D168^3)*EXP(-D168)</f>
        <v>-2.4571474024439399</v>
      </c>
      <c r="I168">
        <f>H168*$E$5</f>
        <v>-29.485768829327277</v>
      </c>
      <c r="K168">
        <f>$L$8*$L$3*EXP(-$L$5*(G168/$L$9-1))-SQRT($L$8)*$L$4*EXP(-$L$6*(G168/$L$9-1))</f>
        <v>-2.2704361693818962</v>
      </c>
    </row>
    <row r="169" spans="4:11" x14ac:dyDescent="0.4">
      <c r="D169" s="6">
        <v>2.02</v>
      </c>
      <c r="E169" s="7">
        <f>-(1+D169+$E$4*D169^3)*EXP(-D169)</f>
        <v>-0.4006195045419676</v>
      </c>
      <c r="G169">
        <f>$E$10*(D169/$E$11+1)</f>
        <v>3.7896658974014721</v>
      </c>
      <c r="H169" s="10">
        <f>-(-$B$3)*(1+D169+$E$4*D169^3)*EXP(-D169)</f>
        <v>-2.4245492414879877</v>
      </c>
      <c r="I169">
        <f>H169*$E$5</f>
        <v>-29.094590897855852</v>
      </c>
      <c r="K169">
        <f>$L$8*$L$3*EXP(-$L$5*(G169/$L$9-1))-SQRT($L$8)*$L$4*EXP(-$L$6*(G169/$L$9-1))</f>
        <v>-2.2415380215397867</v>
      </c>
    </row>
    <row r="170" spans="4:11" x14ac:dyDescent="0.4">
      <c r="D170" s="6">
        <v>2.04</v>
      </c>
      <c r="E170" s="7">
        <f>-(1+D170+$E$4*D170^3)*EXP(-D170)</f>
        <v>-0.39528728107041478</v>
      </c>
      <c r="G170">
        <f>$E$10*(D170/$E$11+1)</f>
        <v>3.7993203045872814</v>
      </c>
      <c r="H170" s="10">
        <f>-(-$B$3)*(1+D170+$E$4*D170^3)*EXP(-D170)</f>
        <v>-2.3922786250381503</v>
      </c>
      <c r="I170">
        <f>H170*$E$5</f>
        <v>-28.707343500457803</v>
      </c>
      <c r="K170">
        <f>$L$8*$L$3*EXP(-$L$5*(G170/$L$9-1))-SQRT($L$8)*$L$4*EXP(-$L$6*(G170/$L$9-1))</f>
        <v>-2.2129600049501525</v>
      </c>
    </row>
    <row r="171" spans="4:11" x14ac:dyDescent="0.4">
      <c r="D171" s="6">
        <v>2.06</v>
      </c>
      <c r="E171" s="7">
        <f>-(1+D171+$E$4*D171^3)*EXP(-D171)</f>
        <v>-0.3900091478781515</v>
      </c>
      <c r="G171">
        <f>$E$10*(D171/$E$11+1)</f>
        <v>3.8089747117730903</v>
      </c>
      <c r="H171" s="10">
        <f>-(-$B$3)*(1+D171+$E$4*D171^3)*EXP(-D171)</f>
        <v>-2.3603353629585726</v>
      </c>
      <c r="I171">
        <f>H171*$E$5</f>
        <v>-28.324024355502871</v>
      </c>
      <c r="K171">
        <f>$L$8*$L$3*EXP(-$L$5*(G171/$L$9-1))-SQRT($L$8)*$L$4*EXP(-$L$6*(G171/$L$9-1))</f>
        <v>-2.1847003999730843</v>
      </c>
    </row>
    <row r="172" spans="4:11" x14ac:dyDescent="0.4">
      <c r="D172" s="6">
        <v>2.08</v>
      </c>
      <c r="E172" s="7">
        <f>-(1+D172+$E$4*D172^3)*EXP(-D172)</f>
        <v>-0.38478505357163384</v>
      </c>
      <c r="G172">
        <f>$E$10*(D172/$E$11+1)</f>
        <v>3.8186291189588997</v>
      </c>
      <c r="H172" s="10">
        <f>-(-$B$3)*(1+D172+$E$4*D172^3)*EXP(-D172)</f>
        <v>-2.3287191442155275</v>
      </c>
      <c r="I172">
        <f>H172*$E$5</f>
        <v>-27.944629730586328</v>
      </c>
      <c r="K172">
        <f>$L$8*$L$3*EXP(-$L$5*(G172/$L$9-1))-SQRT($L$8)*$L$4*EXP(-$L$6*(G172/$L$9-1))</f>
        <v>-2.1567574158017138</v>
      </c>
    </row>
    <row r="173" spans="4:11" x14ac:dyDescent="0.4">
      <c r="D173" s="6">
        <v>2.1</v>
      </c>
      <c r="E173" s="7">
        <f>-(1+D173+$E$4*D173^3)*EXP(-D173)</f>
        <v>-0.37961492758424392</v>
      </c>
      <c r="G173">
        <f>$E$10*(D173/$E$11+1)</f>
        <v>3.828283526144709</v>
      </c>
      <c r="H173" s="10">
        <f>-(-$B$3)*(1+D173+$E$4*D173^3)*EXP(-D173)</f>
        <v>-2.2974295417398438</v>
      </c>
      <c r="I173">
        <f>H173*$E$5</f>
        <v>-27.569154500878128</v>
      </c>
      <c r="K173">
        <f>$L$8*$L$3*EXP(-$L$5*(G173/$L$9-1))-SQRT($L$8)*$L$4*EXP(-$L$6*(G173/$L$9-1))</f>
        <v>-2.1291291948154063</v>
      </c>
    </row>
    <row r="174" spans="4:11" x14ac:dyDescent="0.4">
      <c r="D174" s="6">
        <v>2.12</v>
      </c>
      <c r="E174" s="7">
        <f>-(1+D174+$E$4*D174^3)*EXP(-D174)</f>
        <v>-0.37449868095574501</v>
      </c>
      <c r="G174">
        <f>$E$10*(D174/$E$11+1)</f>
        <v>3.8379379333305179</v>
      </c>
      <c r="H174" s="10">
        <f>-(-$B$3)*(1+D174+$E$4*D174^3)*EXP(-D174)</f>
        <v>-2.2664660171441686</v>
      </c>
      <c r="I174">
        <f>H174*$E$5</f>
        <v>-27.197592205730025</v>
      </c>
      <c r="K174">
        <f>$L$8*$L$3*EXP(-$L$5*(G174/$L$9-1))-SQRT($L$8)*$L$4*EXP(-$L$6*(G174/$L$9-1))</f>
        <v>-2.1018138167526534</v>
      </c>
    </row>
    <row r="175" spans="4:11" x14ac:dyDescent="0.4">
      <c r="D175" s="6">
        <v>2.14</v>
      </c>
      <c r="E175" s="7">
        <f>-(1+D175+$E$4*D175^3)*EXP(-D175)</f>
        <v>-0.36943620708838665</v>
      </c>
      <c r="G175">
        <f>$E$10*(D175/$E$11+1)</f>
        <v>3.8475923405163273</v>
      </c>
      <c r="H175" s="10">
        <f>-(-$B$3)*(1+D175+$E$4*D175^3)*EXP(-D175)</f>
        <v>-2.2358279252989162</v>
      </c>
      <c r="I175">
        <f>H175*$E$5</f>
        <v>-26.829935103586994</v>
      </c>
      <c r="K175">
        <f>$L$8*$L$3*EXP(-$L$5*(G175/$L$9-1))-SQRT($L$8)*$L$4*EXP(-$L$6*(G175/$L$9-1))</f>
        <v>-2.0748093027104662</v>
      </c>
    </row>
    <row r="176" spans="4:11" x14ac:dyDescent="0.4">
      <c r="D176" s="6">
        <v>2.16</v>
      </c>
      <c r="E176" s="7">
        <f>-(1+D176+$E$4*D176^3)*EXP(-D176)</f>
        <v>-0.36442738248027756</v>
      </c>
      <c r="G176">
        <f>$E$10*(D176/$E$11+1)</f>
        <v>3.857246747702137</v>
      </c>
      <c r="H176" s="10">
        <f>-(-$B$3)*(1+D176+$E$4*D176^3)*EXP(-D176)</f>
        <v>-2.2055145187706398</v>
      </c>
      <c r="I176">
        <f>H176*$E$5</f>
        <v>-26.466174225247677</v>
      </c>
      <c r="K176">
        <f>$L$8*$L$3*EXP(-$L$5*(G176/$L$9-1))-SQRT($L$8)*$L$4*EXP(-$L$6*(G176/$L$9-1))</f>
        <v>-2.0481136189767915</v>
      </c>
    </row>
    <row r="177" spans="4:11" x14ac:dyDescent="0.4">
      <c r="D177" s="6">
        <v>2.1800000000000002</v>
      </c>
      <c r="E177" s="7">
        <f>-(1+D177+$E$4*D177^3)*EXP(-D177)</f>
        <v>-0.35947206743663052</v>
      </c>
      <c r="G177">
        <f>$E$10*(D177/$E$11+1)</f>
        <v>3.8669011548879459</v>
      </c>
      <c r="H177" s="10">
        <f>-(-$B$3)*(1+D177+$E$4*D177^3)*EXP(-D177)</f>
        <v>-2.1755249521264877</v>
      </c>
      <c r="I177">
        <f>H177*$E$5</f>
        <v>-26.106299425517854</v>
      </c>
      <c r="K177">
        <f>$L$8*$L$3*EXP(-$L$5*(G177/$L$9-1))-SQRT($L$8)*$L$4*EXP(-$L$6*(G177/$L$9-1))</f>
        <v>-2.0217246807022566</v>
      </c>
    </row>
    <row r="178" spans="4:11" x14ac:dyDescent="0.4">
      <c r="D178" s="6">
        <v>2.2000000000000002</v>
      </c>
      <c r="E178" s="7">
        <f>-(1+D178+$E$4*D178^3)*EXP(-D178)</f>
        <v>-0.35457010675946843</v>
      </c>
      <c r="G178">
        <f>$E$10*(D178/$E$11+1)</f>
        <v>3.8765555620737553</v>
      </c>
      <c r="H178" s="10">
        <f>-(-$B$3)*(1+D178+$E$4*D178^3)*EXP(-D178)</f>
        <v>-2.1458582861083024</v>
      </c>
      <c r="I178">
        <f>H178*$E$5</f>
        <v>-25.750299433299631</v>
      </c>
      <c r="K178">
        <f>$L$8*$L$3*EXP(-$L$5*(G178/$L$9-1))-SQRT($L$8)*$L$4*EXP(-$L$6*(G178/$L$9-1))</f>
        <v>-1.9956403554172926</v>
      </c>
    </row>
    <row r="179" spans="4:11" x14ac:dyDescent="0.4">
      <c r="D179" s="6">
        <v>2.2200000000000002</v>
      </c>
      <c r="E179" s="7">
        <f>-(1+D179+$E$4*D179^3)*EXP(-D179)</f>
        <v>-0.34972133041636466</v>
      </c>
      <c r="G179">
        <f>$E$10*(D179/$E$11+1)</f>
        <v>3.8862099692595646</v>
      </c>
      <c r="H179" s="10">
        <f>-(-$B$3)*(1+D179+$E$4*D179^3)*EXP(-D179)</f>
        <v>-2.1165134916798385</v>
      </c>
      <c r="I179">
        <f>H179*$E$5</f>
        <v>-25.398161900158062</v>
      </c>
      <c r="K179">
        <f>$L$8*$L$3*EXP(-$L$5*(G179/$L$9-1))-SQRT($L$8)*$L$4*EXP(-$L$6*(G179/$L$9-1))</f>
        <v>-1.9698584664004994</v>
      </c>
    </row>
    <row r="180" spans="4:11" x14ac:dyDescent="0.4">
      <c r="D180" s="6">
        <v>2.2400000000000002</v>
      </c>
      <c r="E180" s="7">
        <f>-(1+D180+$E$4*D180^3)*EXP(-D180)</f>
        <v>-0.34492555418877913</v>
      </c>
      <c r="G180">
        <f>$E$10*(D180/$E$11+1)</f>
        <v>3.8958643764453735</v>
      </c>
      <c r="H180" s="10">
        <f>-(-$B$3)*(1+D180+$E$4*D180^3)*EXP(-D180)</f>
        <v>-2.0874894539504911</v>
      </c>
      <c r="I180">
        <f>H180*$E$5</f>
        <v>-25.049873447405894</v>
      </c>
      <c r="K180">
        <f>$L$8*$L$3*EXP(-$L$5*(G180/$L$9-1))-SQRT($L$8)*$L$4*EXP(-$L$6*(G180/$L$9-1))</f>
        <v>-1.9443767959038827</v>
      </c>
    </row>
    <row r="181" spans="4:11" x14ac:dyDescent="0.4">
      <c r="D181" s="6">
        <v>2.2599999999999998</v>
      </c>
      <c r="E181" s="7">
        <f>-(1+D181+$E$4*D181^3)*EXP(-D181)</f>
        <v>-0.340182580300534</v>
      </c>
      <c r="G181">
        <f>$E$10*(D181/$E$11+1)</f>
        <v>3.9055187836311829</v>
      </c>
      <c r="H181" s="10">
        <f>-(-$B$3)*(1+D181+$E$4*D181^3)*EXP(-D181)</f>
        <v>-2.0587849759788317</v>
      </c>
      <c r="I181">
        <f>H181*$E$5</f>
        <v>-24.705419711745982</v>
      </c>
      <c r="K181">
        <f>$L$8*$L$3*EXP(-$L$5*(G181/$L$9-1))-SQRT($L$8)*$L$4*EXP(-$L$6*(G181/$L$9-1))</f>
        <v>-1.9191930882403745</v>
      </c>
    </row>
    <row r="182" spans="4:11" x14ac:dyDescent="0.4">
      <c r="D182" s="6">
        <v>2.2799999999999998</v>
      </c>
      <c r="E182" s="7">
        <f>-(1+D182+$E$4*D182^3)*EXP(-D182)</f>
        <v>-0.3354921980269629</v>
      </c>
      <c r="G182">
        <f>$E$10*(D182/$E$11+1)</f>
        <v>3.9151731908169918</v>
      </c>
      <c r="H182" s="10">
        <f>-(-$B$3)*(1+D182+$E$4*D182^3)*EXP(-D182)</f>
        <v>-2.0303987824591796</v>
      </c>
      <c r="I182">
        <f>H182*$E$5</f>
        <v>-24.364785389510153</v>
      </c>
      <c r="K182">
        <f>$L$8*$L$3*EXP(-$L$5*(G182/$L$9-1))-SQRT($L$8)*$L$4*EXP(-$L$6*(G182/$L$9-1))</f>
        <v>-1.8943050527388818</v>
      </c>
    </row>
    <row r="183" spans="4:11" x14ac:dyDescent="0.4">
      <c r="D183" s="6">
        <v>2.2999999999999998</v>
      </c>
      <c r="E183" s="7">
        <f>-(1+D183+$E$4*D183^3)*EXP(-D183)</f>
        <v>-0.33085418428525237</v>
      </c>
      <c r="G183">
        <f>$E$10*(D183/$E$11+1)</f>
        <v>3.9248275980028011</v>
      </c>
      <c r="H183" s="10">
        <f>-(-$B$3)*(1+D183+$E$4*D183^3)*EXP(-D183)</f>
        <v>-2.002329523294347</v>
      </c>
      <c r="I183">
        <f>H183*$E$5</f>
        <v>-24.027954279532164</v>
      </c>
      <c r="K183">
        <f>$L$8*$L$3*EXP(-$L$5*(G183/$L$9-1))-SQRT($L$8)*$L$4*EXP(-$L$6*(G183/$L$9-1))</f>
        <v>-1.8697103665718924</v>
      </c>
    </row>
    <row r="184" spans="4:11" x14ac:dyDescent="0.4">
      <c r="D184" s="6">
        <v>2.3199999999999998</v>
      </c>
      <c r="E184" s="7">
        <f>-(1+D184+$E$4*D184^3)*EXP(-D184)</f>
        <v>-0.32626830420648029</v>
      </c>
      <c r="G184">
        <f>$E$10*(D184/$E$11+1)</f>
        <v>3.9344820051886105</v>
      </c>
      <c r="H184" s="10">
        <f>-(-$B$3)*(1+D184+$E$4*D184^3)*EXP(-D184)</f>
        <v>-1.9745757770576189</v>
      </c>
      <c r="I184">
        <f>H184*$E$5</f>
        <v>-23.694909324691427</v>
      </c>
      <c r="K184">
        <f>$L$8*$L$3*EXP(-$L$5*(G184/$L$9-1))-SQRT($L$8)*$L$4*EXP(-$L$6*(G184/$L$9-1))</f>
        <v>-1.8454066774604905</v>
      </c>
    </row>
    <row r="185" spans="4:11" x14ac:dyDescent="0.4">
      <c r="D185" s="6">
        <v>2.34</v>
      </c>
      <c r="E185" s="7">
        <f>-(1+D185+$E$4*D185^3)*EXP(-D185)</f>
        <v>-0.32173431168984673</v>
      </c>
      <c r="G185">
        <f>$E$10*(D185/$E$11+1)</f>
        <v>3.9441364123744194</v>
      </c>
      <c r="H185" s="10">
        <f>-(-$B$3)*(1+D185+$E$4*D185^3)*EXP(-D185)</f>
        <v>-1.947136054346952</v>
      </c>
      <c r="I185">
        <f>H185*$E$5</f>
        <v>-23.365632652163423</v>
      </c>
      <c r="K185">
        <f>$L$8*$L$3*EXP(-$L$5*(G185/$L$9-1))-SQRT($L$8)*$L$4*EXP(-$L$6*(G185/$L$9-1))</f>
        <v>-1.8213916062614652</v>
      </c>
    </row>
    <row r="186" spans="4:11" x14ac:dyDescent="0.4">
      <c r="D186" s="6">
        <v>2.36</v>
      </c>
      <c r="E186" s="7">
        <f>-(1+D186+$E$4*D186^3)*EXP(-D186)</f>
        <v>-0.31725194993957589</v>
      </c>
      <c r="G186">
        <f>$E$10*(D186/$E$11+1)</f>
        <v>3.9537908195602287</v>
      </c>
      <c r="H186" s="10">
        <f>-(-$B$3)*(1+D186+$E$4*D186^3)*EXP(-D186)</f>
        <v>-1.920008801034313</v>
      </c>
      <c r="I186">
        <f>H186*$E$5</f>
        <v>-23.040105612411757</v>
      </c>
      <c r="K186">
        <f>$L$8*$L$3*EXP(-$L$5*(G186/$L$9-1))-SQRT($L$8)*$L$4*EXP(-$L$6*(G186/$L$9-1))</f>
        <v>-1.7976627494410045</v>
      </c>
    </row>
    <row r="187" spans="4:11" x14ac:dyDescent="0.4">
      <c r="D187" s="6">
        <v>2.38</v>
      </c>
      <c r="E187" s="7">
        <f>-(1+D187+$E$4*D187^3)*EXP(-D187)</f>
        <v>-0.31282095198496029</v>
      </c>
      <c r="G187">
        <f>$E$10*(D187/$E$11+1)</f>
        <v>3.9634452267460376</v>
      </c>
      <c r="H187" s="10">
        <f>-(-$B$3)*(1+D187+$E$4*D187^3)*EXP(-D187)</f>
        <v>-1.8931924014129797</v>
      </c>
      <c r="I187">
        <f>H187*$E$5</f>
        <v>-22.718308816955755</v>
      </c>
      <c r="K187">
        <f>$L$8*$L$3*EXP(-$L$5*(G187/$L$9-1))-SQRT($L$8)*$L$4*EXP(-$L$6*(G187/$L$9-1))</f>
        <v>-1.7742176814393258</v>
      </c>
    </row>
    <row r="188" spans="4:11" x14ac:dyDescent="0.4">
      <c r="D188" s="6">
        <v>2.4</v>
      </c>
      <c r="E188" s="7">
        <f>-(1+D188+$E$4*D188^3)*EXP(-D188)</f>
        <v>-0.30844104118400251</v>
      </c>
      <c r="G188">
        <f>$E$10*(D188/$E$11+1)</f>
        <v>3.973099633931847</v>
      </c>
      <c r="H188" s="10">
        <f>-(-$B$3)*(1+D188+$E$4*D188^3)*EXP(-D188)</f>
        <v>-1.8666851812455834</v>
      </c>
      <c r="I188">
        <f>H188*$E$5</f>
        <v>-22.400222174947</v>
      </c>
      <c r="K188">
        <f>$L$8*$L$3*EXP(-$L$5*(G188/$L$9-1))-SQRT($L$8)*$L$4*EXP(-$L$6*(G188/$L$9-1))</f>
        <v>-1.7510539569304129</v>
      </c>
    </row>
    <row r="189" spans="4:11" x14ac:dyDescent="0.4">
      <c r="D189" s="6">
        <v>2.42</v>
      </c>
      <c r="E189" s="7">
        <f>-(1+D189+$E$4*D189^3)*EXP(-D189)</f>
        <v>-0.30411193171110129</v>
      </c>
      <c r="G189">
        <f>$E$10*(D189/$E$11+1)</f>
        <v>3.9827540411176567</v>
      </c>
      <c r="H189" s="10">
        <f>-(-$B$3)*(1+D189+$E$4*D189^3)*EXP(-D189)</f>
        <v>-1.840485410715585</v>
      </c>
      <c r="I189">
        <f>H189*$E$5</f>
        <v>-22.085824928587019</v>
      </c>
      <c r="K189">
        <f>$L$8*$L$3*EXP(-$L$5*(G189/$L$9-1))-SQRT($L$8)*$L$4*EXP(-$L$6*(G189/$L$9-1))</f>
        <v>-1.7281691129808963</v>
      </c>
    </row>
    <row r="190" spans="4:11" x14ac:dyDescent="0.4">
      <c r="D190" s="6">
        <v>2.44</v>
      </c>
      <c r="E190" s="7">
        <f>-(1+D190+$E$4*D190^3)*EXP(-D190)</f>
        <v>-0.29983332902921567</v>
      </c>
      <c r="G190">
        <f>$E$10*(D190/$E$11+1)</f>
        <v>3.9924084483034652</v>
      </c>
      <c r="H190" s="10">
        <f>-(-$B$3)*(1+D190+$E$4*D190^3)*EXP(-D190)</f>
        <v>-1.8145913072848132</v>
      </c>
      <c r="I190">
        <f>H190*$E$5</f>
        <v>-21.77509568741776</v>
      </c>
      <c r="K190">
        <f>$L$8*$L$3*EXP(-$L$5*(G190/$L$9-1))-SQRT($L$8)*$L$4*EXP(-$L$6*(G190/$L$9-1))</f>
        <v>-1.7055606711119538</v>
      </c>
    </row>
    <row r="191" spans="4:11" x14ac:dyDescent="0.4">
      <c r="D191" s="6">
        <v>2.46</v>
      </c>
      <c r="E191" s="7">
        <f>-(1+D191+$E$4*D191^3)*EXP(-D191)</f>
        <v>-0.29560493034693147</v>
      </c>
      <c r="G191">
        <f>$E$10*(D191/$E$11+1)</f>
        <v>4.0020628554892754</v>
      </c>
      <c r="H191" s="10">
        <f>-(-$B$3)*(1+D191+$E$4*D191^3)*EXP(-D191)</f>
        <v>-1.7890010384596289</v>
      </c>
      <c r="I191">
        <f>H191*$E$5</f>
        <v>-21.468012461515546</v>
      </c>
      <c r="K191">
        <f>$L$8*$L$3*EXP(-$L$5*(G191/$L$9-1))-SQRT($L$8)*$L$4*EXP(-$L$6*(G191/$L$9-1))</f>
        <v>-1.6832261392679486</v>
      </c>
    </row>
    <row r="192" spans="4:11" x14ac:dyDescent="0.4">
      <c r="D192" s="6">
        <v>2.48</v>
      </c>
      <c r="E192" s="7">
        <f>-(1+D192+$E$4*D192^3)*EXP(-D192)</f>
        <v>-0.29142642506084193</v>
      </c>
      <c r="G192">
        <f>$E$10*(D192/$E$11+1)</f>
        <v>4.0117172626750843</v>
      </c>
      <c r="H192" s="10">
        <f>-(-$B$3)*(1+D192+$E$4*D192^3)*EXP(-D192)</f>
        <v>-1.7637127244682154</v>
      </c>
      <c r="I192">
        <f>H192*$E$5</f>
        <v>-21.164552693618585</v>
      </c>
      <c r="K192">
        <f>$L$8*$L$3*EXP(-$L$5*(G192/$L$9-1))-SQRT($L$8)*$L$4*EXP(-$L$6*(G192/$L$9-1))</f>
        <v>-1.6611630136954547</v>
      </c>
    </row>
    <row r="193" spans="4:11" x14ac:dyDescent="0.4">
      <c r="D193" s="6">
        <v>2.5</v>
      </c>
      <c r="E193" s="7">
        <f>-(1+D193+$E$4*D193^3)*EXP(-D193)</f>
        <v>-0.28729749518364578</v>
      </c>
      <c r="G193">
        <f>$E$10*(D193/$E$11+1)</f>
        <v>4.0213716698608932</v>
      </c>
      <c r="H193" s="10">
        <f>-(-$B$3)*(1+D193+$E$4*D193^3)*EXP(-D193)</f>
        <v>-1.7387244408514242</v>
      </c>
      <c r="I193">
        <f>H193*$E$5</f>
        <v>-20.86469329021709</v>
      </c>
      <c r="K193">
        <f>$L$8*$L$3*EXP(-$L$5*(G193/$L$9-1))-SQRT($L$8)*$L$4*EXP(-$L$6*(G193/$L$9-1))</f>
        <v>-1.6393687807360682</v>
      </c>
    </row>
    <row r="194" spans="4:11" x14ac:dyDescent="0.4">
      <c r="D194" s="6">
        <v>2.52</v>
      </c>
      <c r="E194" s="7">
        <f>-(1+D194+$E$4*D194^3)*EXP(-D194)</f>
        <v>-0.2832178157583542</v>
      </c>
      <c r="G194">
        <f>$E$10*(D194/$E$11+1)</f>
        <v>4.031026077046703</v>
      </c>
      <c r="H194" s="10">
        <f>-(-$B$3)*(1+D194+$E$4*D194^3)*EXP(-D194)</f>
        <v>-1.7140342209695594</v>
      </c>
      <c r="I194">
        <f>H194*$E$5</f>
        <v>-20.568410651634714</v>
      </c>
      <c r="K194">
        <f>$L$8*$L$3*EXP(-$L$5*(G194/$L$9-1))-SQRT($L$8)*$L$4*EXP(-$L$6*(G194/$L$9-1))</f>
        <v>-1.617840918536406</v>
      </c>
    </row>
    <row r="195" spans="4:11" x14ac:dyDescent="0.4">
      <c r="D195" s="6">
        <v>2.54</v>
      </c>
      <c r="E195" s="7">
        <f>-(1+D195+$E$4*D195^3)*EXP(-D195)</f>
        <v>-0.27918705525898929</v>
      </c>
      <c r="G195">
        <f>$E$10*(D195/$E$11+1)</f>
        <v>4.0406804842325119</v>
      </c>
      <c r="H195" s="10">
        <f>-(-$B$3)*(1+D195+$E$4*D195^3)*EXP(-D195)</f>
        <v>-1.6896400584274034</v>
      </c>
      <c r="I195">
        <f>H195*$E$5</f>
        <v>-20.275680701128842</v>
      </c>
      <c r="K195">
        <f>$L$8*$L$3*EXP(-$L$5*(G195/$L$9-1))-SQRT($L$8)*$L$4*EXP(-$L$6*(G195/$L$9-1))</f>
        <v>-1.5965768986784776</v>
      </c>
    </row>
    <row r="196" spans="4:11" x14ac:dyDescent="0.4">
      <c r="D196" s="6">
        <v>2.56</v>
      </c>
      <c r="E196" s="7">
        <f>-(1+D196+$E$4*D196^3)*EXP(-D196)</f>
        <v>-0.27520487597814708</v>
      </c>
      <c r="G196">
        <f>$E$10*(D196/$E$11+1)</f>
        <v>4.0503348914183208</v>
      </c>
      <c r="H196" s="10">
        <f>-(-$B$3)*(1+D196+$E$4*D196^3)*EXP(-D196)</f>
        <v>-1.6655399094197458</v>
      </c>
      <c r="I196">
        <f>H196*$E$5</f>
        <v>-19.986478913036951</v>
      </c>
      <c r="K196">
        <f>$L$8*$L$3*EXP(-$L$5*(G196/$L$9-1))-SQRT($L$8)*$L$4*EXP(-$L$6*(G196/$L$9-1))</f>
        <v>-1.5755741877335208</v>
      </c>
    </row>
    <row r="197" spans="4:11" x14ac:dyDescent="0.4">
      <c r="D197" s="6">
        <v>2.58</v>
      </c>
      <c r="E197" s="7">
        <f>-(1+D197+$E$4*D197^3)*EXP(-D197)</f>
        <v>-0.27127093440178685</v>
      </c>
      <c r="G197">
        <f>$E$10*(D197/$E$11+1)</f>
        <v>4.0599892986041297</v>
      </c>
      <c r="H197" s="10">
        <f>-(-$B$3)*(1+D197+$E$4*D197^3)*EXP(-D197)</f>
        <v>-1.6417316949996137</v>
      </c>
      <c r="I197">
        <f>H197*$E$5</f>
        <v>-19.700780339995365</v>
      </c>
      <c r="K197">
        <f>$L$8*$L$3*EXP(-$L$5*(G197/$L$9-1))-SQRT($L$8)*$L$4*EXP(-$L$6*(G197/$L$9-1))</f>
        <v>-1.5548302487423213</v>
      </c>
    </row>
    <row r="198" spans="4:11" x14ac:dyDescent="0.4">
      <c r="D198" s="6">
        <v>2.6</v>
      </c>
      <c r="E198" s="7">
        <f>-(1+D198+$E$4*D198^3)*EXP(-D198)</f>
        <v>-0.26738488157160195</v>
      </c>
      <c r="G198">
        <f>$E$10*(D198/$E$11+1)</f>
        <v>4.0696437057899395</v>
      </c>
      <c r="H198" s="10">
        <f>-(-$B$3)*(1+D198+$E$4*D198^3)*EXP(-D198)</f>
        <v>-1.6182133032713348</v>
      </c>
      <c r="I198">
        <f>H198*$E$5</f>
        <v>-19.418559639256017</v>
      </c>
      <c r="K198">
        <f>$L$8*$L$3*EXP(-$L$5*(G198/$L$9-1))-SQRT($L$8)*$L$4*EXP(-$L$6*(G198/$L$9-1))</f>
        <v>-1.5343425426248465</v>
      </c>
    </row>
    <row r="199" spans="4:11" x14ac:dyDescent="0.4">
      <c r="D199" s="6">
        <v>2.62</v>
      </c>
      <c r="E199" s="7">
        <f>-(1+D199+$E$4*D199^3)*EXP(-D199)</f>
        <v>-0.26354636343531684</v>
      </c>
      <c r="G199">
        <f>$E$10*(D199/$E$11+1)</f>
        <v>4.0792981129757484</v>
      </c>
      <c r="H199" s="10">
        <f>-(-$B$3)*(1+D199+$E$4*D199^3)*EXP(-D199)</f>
        <v>-1.5949825915105373</v>
      </c>
      <c r="I199">
        <f>H199*$E$5</f>
        <v>-19.139791098126448</v>
      </c>
      <c r="K199">
        <f>$L$8*$L$3*EXP(-$L$5*(G199/$L$9-1))-SQRT($L$8)*$L$4*EXP(-$L$6*(G199/$L$9-1))</f>
        <v>-1.5141085295220036</v>
      </c>
    </row>
    <row r="200" spans="4:11" x14ac:dyDescent="0.4">
      <c r="D200" s="6">
        <v>2.64</v>
      </c>
      <c r="E200" s="7">
        <f>-(1+D200+$E$4*D200^3)*EXP(-D200)</f>
        <v>-0.25975502118524524</v>
      </c>
      <c r="G200">
        <f>$E$10*(D200/$E$11+1)</f>
        <v>4.0889525201615582</v>
      </c>
      <c r="H200" s="10">
        <f>-(-$B$3)*(1+D200+$E$4*D200^3)*EXP(-D200)</f>
        <v>-1.5720373882131042</v>
      </c>
      <c r="I200">
        <f>H200*$E$5</f>
        <v>-18.864448658557251</v>
      </c>
      <c r="K200">
        <f>$L$8*$L$3*EXP(-$L$5*(G200/$L$9-1))-SQRT($L$8)*$L$4*EXP(-$L$6*(G200/$L$9-1))</f>
        <v>-1.4941256700721468</v>
      </c>
    </row>
    <row r="201" spans="4:11" x14ac:dyDescent="0.4">
      <c r="D201" s="6">
        <v>2.66</v>
      </c>
      <c r="E201" s="7">
        <f>-(1+D201+$E$4*D201^3)*EXP(-D201)</f>
        <v>-0.25601049158543859</v>
      </c>
      <c r="G201">
        <f>$E$10*(D201/$E$11+1)</f>
        <v>4.0986069273473671</v>
      </c>
      <c r="H201" s="10">
        <f>-(-$B$3)*(1+D201+$E$4*D201^3)*EXP(-D201)</f>
        <v>-1.5493754950750744</v>
      </c>
      <c r="I201">
        <f>H201*$E$5</f>
        <v>-18.592505940900892</v>
      </c>
      <c r="K201">
        <f>$L$8*$L$3*EXP(-$L$5*(G201/$L$9-1))-SQRT($L$8)*$L$4*EXP(-$L$6*(G201/$L$9-1))</f>
        <v>-1.4743914266249418</v>
      </c>
    </row>
    <row r="202" spans="4:11" x14ac:dyDescent="0.4">
      <c r="D202" s="6">
        <v>2.68</v>
      </c>
      <c r="E202" s="7">
        <f>-(1+D202+$E$4*D202^3)*EXP(-D202)</f>
        <v>-0.25231240728774273</v>
      </c>
      <c r="G202">
        <f>$E$10*(D202/$E$11+1)</f>
        <v>4.1082613345331769</v>
      </c>
      <c r="H202" s="10">
        <f>-(-$B$3)*(1+D202+$E$4*D202^3)*EXP(-D202)</f>
        <v>-1.5269946889054187</v>
      </c>
      <c r="I202">
        <f>H202*$E$5</f>
        <v>-18.323936266865026</v>
      </c>
      <c r="K202">
        <f>$L$8*$L$3*EXP(-$L$5*(G202/$L$9-1))-SQRT($L$8)*$L$4*EXP(-$L$6*(G202/$L$9-1))</f>
        <v>-1.4549032643950122</v>
      </c>
    </row>
    <row r="203" spans="4:11" x14ac:dyDescent="0.4">
      <c r="D203" s="6">
        <v>2.7</v>
      </c>
      <c r="E203" s="7">
        <f>-(1+D203+$E$4*D203^3)*EXP(-D203)</f>
        <v>-0.24866039713707411</v>
      </c>
      <c r="G203">
        <f>$E$10*(D203/$E$11+1)</f>
        <v>4.1179157417189858</v>
      </c>
      <c r="H203" s="10">
        <f>-(-$B$3)*(1+D203+$E$4*D203^3)*EXP(-D203)</f>
        <v>-1.5048927234735723</v>
      </c>
      <c r="I203">
        <f>H203*$E$5</f>
        <v>-18.058712681682866</v>
      </c>
      <c r="K203">
        <f>$L$8*$L$3*EXP(-$L$5*(G203/$L$9-1))-SQRT($L$8)*$L$4*EXP(-$L$6*(G203/$L$9-1))</f>
        <v>-1.4356586525578143</v>
      </c>
    </row>
    <row r="204" spans="4:11" x14ac:dyDescent="0.4">
      <c r="D204" s="6">
        <v>2.72</v>
      </c>
      <c r="E204" s="7">
        <f>-(1+D204+$E$4*D204^3)*EXP(-D204)</f>
        <v>-0.24505408646621898</v>
      </c>
      <c r="G204">
        <f>$E$10*(D204/$E$11+1)</f>
        <v>4.1275701489047947</v>
      </c>
      <c r="H204" s="10">
        <f>-(-$B$3)*(1+D204+$E$4*D204^3)*EXP(-D204)</f>
        <v>-1.4830673312935572</v>
      </c>
      <c r="I204">
        <f>H204*$E$5</f>
        <v>-17.796807975522686</v>
      </c>
      <c r="K204">
        <f>$L$8*$L$3*EXP(-$L$5*(G204/$L$9-1))-SQRT($L$8)*$L$4*EXP(-$L$6*(G204/$L$9-1))</f>
        <v>-1.4166550652899559</v>
      </c>
    </row>
    <row r="205" spans="4:11" x14ac:dyDescent="0.4">
      <c r="D205" s="6">
        <v>2.74</v>
      </c>
      <c r="E205" s="7">
        <f>-(1+D205+$E$4*D205^3)*EXP(-D205)</f>
        <v>-0.24149309738045011</v>
      </c>
      <c r="G205">
        <f>$E$10*(D205/$E$11+1)</f>
        <v>4.1372245560906045</v>
      </c>
      <c r="H205" s="10">
        <f>-(-$B$3)*(1+D205+$E$4*D205^3)*EXP(-D205)</f>
        <v>-1.461516225346484</v>
      </c>
      <c r="I205">
        <f>H205*$E$5</f>
        <v>-17.538194704157807</v>
      </c>
      <c r="K205">
        <f>$L$8*$L$3*EXP(-$L$5*(G205/$L$9-1))-SQRT($L$8)*$L$4*EXP(-$L$6*(G205/$L$9-1))</f>
        <v>-1.3978899827562294</v>
      </c>
    </row>
    <row r="206" spans="4:11" x14ac:dyDescent="0.4">
      <c r="D206" s="6">
        <v>2.76</v>
      </c>
      <c r="E206" s="7">
        <f>-(1+D206+$E$4*D206^3)*EXP(-D206)</f>
        <v>-0.23797704903224914</v>
      </c>
      <c r="G206">
        <f>$E$10*(D206/$E$11+1)</f>
        <v>4.1468789632764134</v>
      </c>
      <c r="H206" s="10">
        <f>-(-$B$3)*(1+D206+$E$4*D206^3)*EXP(-D206)</f>
        <v>-1.4402371007431718</v>
      </c>
      <c r="I206">
        <f>H206*$E$5</f>
        <v>-17.282845208918062</v>
      </c>
      <c r="K206">
        <f>$L$8*$L$3*EXP(-$L$5*(G206/$L$9-1))-SQRT($L$8)*$L$4*EXP(-$L$6*(G206/$L$9-1))</f>
        <v>-1.3793608920454554</v>
      </c>
    </row>
    <row r="207" spans="4:11" x14ac:dyDescent="0.4">
      <c r="D207" s="6">
        <v>2.78</v>
      </c>
      <c r="E207" s="7">
        <f>-(1+D207+$E$4*D207^3)*EXP(-D207)</f>
        <v>-0.23450555788641442</v>
      </c>
      <c r="G207">
        <f>$E$10*(D207/$E$11+1)</f>
        <v>4.1565333704622223</v>
      </c>
      <c r="H207" s="10">
        <f>-(-$B$3)*(1+D207+$E$4*D207^3)*EXP(-D207)</f>
        <v>-1.4192276363285801</v>
      </c>
      <c r="I207">
        <f>H207*$E$5</f>
        <v>-17.03073163594296</v>
      </c>
      <c r="K207">
        <f>$L$8*$L$3*EXP(-$L$5*(G207/$L$9-1))-SQRT($L$8)*$L$4*EXP(-$L$6*(G207/$L$9-1))</f>
        <v>-1.361065288057177</v>
      </c>
    </row>
    <row r="208" spans="4:11" x14ac:dyDescent="0.4">
      <c r="D208" s="6">
        <v>2.8</v>
      </c>
      <c r="E208" s="7">
        <f>-(1+D208+$E$4*D208^3)*EXP(-D208)</f>
        <v>-0.2310782379758283</v>
      </c>
      <c r="G208">
        <f>$E$10*(D208/$E$11+1)</f>
        <v>4.1661877776480321</v>
      </c>
      <c r="H208" s="10">
        <f>-(-$B$3)*(1+D208+$E$4*D208^3)*EXP(-D208)</f>
        <v>-1.3984854962297129</v>
      </c>
      <c r="I208">
        <f>H208*$E$5</f>
        <v>-16.781825954756556</v>
      </c>
      <c r="K208">
        <f>$L$8*$L$3*EXP(-$L$5*(G208/$L$9-1))-SQRT($L$8)*$L$4*EXP(-$L$6*(G208/$L$9-1))</f>
        <v>-1.3430006743412035</v>
      </c>
    </row>
    <row r="209" spans="4:11" x14ac:dyDescent="0.4">
      <c r="D209" s="6">
        <v>2.82</v>
      </c>
      <c r="E209" s="7">
        <f>-(1+D209+$E$4*D209^3)*EXP(-D209)</f>
        <v>-0.22769470114814838</v>
      </c>
      <c r="G209">
        <f>$E$10*(D209/$E$11+1)</f>
        <v>4.175842184833841</v>
      </c>
      <c r="H209" s="10">
        <f>-(-$B$3)*(1+D209+$E$4*D209^3)*EXP(-D209)</f>
        <v>-1.378008331348594</v>
      </c>
      <c r="I209">
        <f>H209*$E$5</f>
        <v>-16.536099976183127</v>
      </c>
      <c r="K209">
        <f>$L$8*$L$3*EXP(-$L$5*(G209/$L$9-1))-SQRT($L$8)*$L$4*EXP(-$L$6*(G209/$L$9-1))</f>
        <v>-1.3251645638918788</v>
      </c>
    </row>
    <row r="210" spans="4:11" x14ac:dyDescent="0.4">
      <c r="D210" s="6">
        <v>2.84</v>
      </c>
      <c r="E210" s="7">
        <f>-(1+D210+$E$4*D210^3)*EXP(-D210)</f>
        <v>-0.22435455730368317</v>
      </c>
      <c r="G210">
        <f>$E$10*(D210/$E$11+1)</f>
        <v>4.1854965920196499</v>
      </c>
      <c r="H210" s="10">
        <f>-(-$B$3)*(1+D210+$E$4*D210^3)*EXP(-D210)</f>
        <v>-1.3577937808018903</v>
      </c>
      <c r="I210">
        <f>H210*$E$5</f>
        <v>-16.293525369622685</v>
      </c>
      <c r="K210">
        <f>$L$8*$L$3*EXP(-$L$5*(G210/$L$9-1))-SQRT($L$8)*$L$4*EXP(-$L$6*(G210/$L$9-1))</f>
        <v>-1.3075544798988905</v>
      </c>
    </row>
    <row r="211" spans="4:11" x14ac:dyDescent="0.4">
      <c r="D211" s="6">
        <v>2.86</v>
      </c>
      <c r="E211" s="7">
        <f>-(1+D211+$E$4*D211^3)*EXP(-D211)</f>
        <v>-0.22105741462470399</v>
      </c>
      <c r="G211">
        <f>$E$10*(D211/$E$11+1)</f>
        <v>4.1951509992054588</v>
      </c>
      <c r="H211" s="10">
        <f>-(-$B$3)*(1+D211+$E$4*D211^3)*EXP(-D211)</f>
        <v>-1.3378394733087084</v>
      </c>
      <c r="I211">
        <f>H211*$E$5</f>
        <v>-16.054073679704501</v>
      </c>
      <c r="K211">
        <f>$L$8*$L$3*EXP(-$L$5*(G211/$L$9-1))-SQRT($L$8)*$L$4*EXP(-$L$6*(G211/$L$9-1))</f>
        <v>-1.2901679564564188</v>
      </c>
    </row>
    <row r="212" spans="4:11" x14ac:dyDescent="0.4">
      <c r="D212" s="6">
        <v>2.88</v>
      </c>
      <c r="E212" s="7">
        <f>-(1+D212+$E$4*D212^3)*EXP(-D212)</f>
        <v>-0.21780287979643884</v>
      </c>
      <c r="G212">
        <f>$E$10*(D212/$E$11+1)</f>
        <v>4.2048054063912685</v>
      </c>
      <c r="H212" s="10">
        <f>-(-$B$3)*(1+D212+$E$4*D212^3)*EXP(-D212)</f>
        <v>-1.3181430285280478</v>
      </c>
      <c r="I212">
        <f>H212*$E$5</f>
        <v>-15.817716342336574</v>
      </c>
      <c r="K212">
        <f>$L$8*$L$3*EXP(-$L$5*(G212/$L$9-1))-SQRT($L$8)*$L$4*EXP(-$L$6*(G212/$L$9-1))</f>
        <v>-1.273002539232269</v>
      </c>
    </row>
    <row r="213" spans="4:11" x14ac:dyDescent="0.4">
      <c r="D213" s="6">
        <v>2.9</v>
      </c>
      <c r="E213" s="7">
        <f>-(1+D213+$E$4*D213^3)*EXP(-D213)</f>
        <v>-0.21459055821998818</v>
      </c>
      <c r="G213">
        <f>$E$10*(D213/$E$11+1)</f>
        <v>4.2144598135770783</v>
      </c>
      <c r="H213" s="10">
        <f>-(-$B$3)*(1+D213+$E$4*D213^3)*EXP(-D213)</f>
        <v>-1.2987020583473685</v>
      </c>
      <c r="I213">
        <f>H213*$E$5</f>
        <v>-15.584424700168423</v>
      </c>
      <c r="K213">
        <f>$L$8*$L$3*EXP(-$L$5*(G213/$L$9-1))-SQRT($L$8)*$L$4*EXP(-$L$6*(G213/$L$9-1))</f>
        <v>-1.2560557860986605</v>
      </c>
    </row>
    <row r="214" spans="4:11" x14ac:dyDescent="0.4">
      <c r="D214" s="6">
        <v>2.92</v>
      </c>
      <c r="E214" s="7">
        <f>-(1+D214+$E$4*D214^3)*EXP(-D214)</f>
        <v>-0.2114200542173956</v>
      </c>
      <c r="G214">
        <f>$E$10*(D214/$E$11+1)</f>
        <v>4.2241142207628863</v>
      </c>
      <c r="H214" s="10">
        <f>-(-$B$3)*(1+D214+$E$4*D214^3)*EXP(-D214)</f>
        <v>-1.2795141681236781</v>
      </c>
      <c r="I214">
        <f>H214*$E$5</f>
        <v>-15.354170017484137</v>
      </c>
      <c r="K214">
        <f>$L$8*$L$3*EXP(-$L$5*(G214/$L$9-1))-SQRT($L$8)*$L$4*EXP(-$L$6*(G214/$L$9-1))</f>
        <v>-1.2393252677262077</v>
      </c>
    </row>
    <row r="215" spans="4:11" x14ac:dyDescent="0.4">
      <c r="D215" s="6">
        <v>2.94</v>
      </c>
      <c r="E215" s="7">
        <f>-(1+D215+$E$4*D215^3)*EXP(-D215)</f>
        <v>-0.20829097122910045</v>
      </c>
      <c r="G215">
        <f>$E$10*(D215/$E$11+1)</f>
        <v>4.2337686279486961</v>
      </c>
      <c r="H215" s="10">
        <f>-(-$B$3)*(1+D215+$E$4*D215^3)*EXP(-D215)</f>
        <v>-1.260576957878516</v>
      </c>
      <c r="I215">
        <f>H215*$E$5</f>
        <v>-15.126923494542192</v>
      </c>
      <c r="K215">
        <f>$L$8*$L$3*EXP(-$L$5*(G215/$L$9-1))-SQRT($L$8)*$L$4*EXP(-$L$6*(G215/$L$9-1))</f>
        <v>-1.222808568142606</v>
      </c>
    </row>
    <row r="216" spans="4:11" x14ac:dyDescent="0.4">
      <c r="D216" s="6">
        <v>2.96</v>
      </c>
      <c r="E216" s="7">
        <f>-(1+D216+$E$4*D216^3)*EXP(-D216)</f>
        <v>-0.20520291200399429</v>
      </c>
      <c r="G216">
        <f>$E$10*(D216/$E$11+1)</f>
        <v>4.2434230351345059</v>
      </c>
      <c r="H216" s="10">
        <f>-(-$B$3)*(1+D216+$E$4*D216^3)*EXP(-D216)</f>
        <v>-1.2418880234481733</v>
      </c>
      <c r="I216">
        <f>H216*$E$5</f>
        <v>-14.902656281378079</v>
      </c>
      <c r="K216">
        <f>$L$8*$L$3*EXP(-$L$5*(G216/$L$9-1))-SQRT($L$8)*$L$4*EXP(-$L$6*(G216/$L$9-1))</f>
        <v>-1.2065032852575168</v>
      </c>
    </row>
    <row r="217" spans="4:11" x14ac:dyDescent="0.4">
      <c r="D217" s="6">
        <v>2.98</v>
      </c>
      <c r="E217" s="7">
        <f>-(1+D217+$E$4*D217^3)*EXP(-D217)</f>
        <v>-0.20215547878229603</v>
      </c>
      <c r="G217">
        <f>$E$10*(D217/$E$11+1)</f>
        <v>4.2530774423203148</v>
      </c>
      <c r="H217" s="10">
        <f>-(-$B$3)*(1+D217+$E$4*D217^3)*EXP(-D217)</f>
        <v>-1.2234449575904556</v>
      </c>
      <c r="I217">
        <f>H217*$E$5</f>
        <v>-14.681339491085467</v>
      </c>
      <c r="K217">
        <f>$L$8*$L$3*EXP(-$L$5*(G217/$L$9-1))-SQRT($L$8)*$L$4*EXP(-$L$6*(G217/$L$9-1))</f>
        <v>-1.190407031354987</v>
      </c>
    </row>
    <row r="218" spans="4:11" x14ac:dyDescent="0.4">
      <c r="D218" s="6">
        <v>3</v>
      </c>
      <c r="E218" s="7">
        <f>-(1+D218+$E$4*D218^3)*EXP(-D218)</f>
        <v>-0.19914827347145578</v>
      </c>
      <c r="G218">
        <f>$E$10*(D218/$E$11+1)</f>
        <v>4.2627318495061237</v>
      </c>
      <c r="H218" s="10">
        <f>-(-$B$3)*(1+D218+$E$4*D218^3)*EXP(-D218)</f>
        <v>-1.2052453510492502</v>
      </c>
      <c r="I218">
        <f>H218*$E$5</f>
        <v>-14.462944212591003</v>
      </c>
      <c r="K218">
        <f>$L$8*$L$3*EXP(-$L$5*(G218/$L$9-1))-SQRT($L$8)*$L$4*EXP(-$L$6*(G218/$L$9-1))</f>
        <v>-1.1745174335547937</v>
      </c>
    </row>
    <row r="219" spans="4:11" x14ac:dyDescent="0.4">
      <c r="D219" s="6">
        <v>3.02</v>
      </c>
      <c r="E219" s="7">
        <f>-(1+D219+$E$4*D219^3)*EXP(-D219)</f>
        <v>-0.19618089781529208</v>
      </c>
      <c r="G219">
        <f>$E$10*(D219/$E$11+1)</f>
        <v>4.2723862566919335</v>
      </c>
      <c r="H219" s="10">
        <f>-(-$B$3)*(1+D219+$E$4*D219^3)*EXP(-D219)</f>
        <v>-1.1872867935781477</v>
      </c>
      <c r="I219">
        <f>H219*$E$5</f>
        <v>-14.247441522937773</v>
      </c>
      <c r="K219">
        <f>$L$8*$L$3*EXP(-$L$5*(G219/$L$9-1))-SQRT($L$8)*$L$4*EXP(-$L$6*(G219/$L$9-1))</f>
        <v>-1.1588321342439929</v>
      </c>
    </row>
    <row r="220" spans="4:11" x14ac:dyDescent="0.4">
      <c r="D220" s="6">
        <v>3.04</v>
      </c>
      <c r="E220" s="7">
        <f>-(1+D220+$E$4*D220^3)*EXP(-D220)</f>
        <v>-0.19325295355656141</v>
      </c>
      <c r="G220">
        <f>$E$10*(D220/$E$11+1)</f>
        <v>4.2820406638777433</v>
      </c>
      <c r="H220" s="10">
        <f>-(-$B$3)*(1+D220+$E$4*D220^3)*EXP(-D220)</f>
        <v>-1.1695668749243096</v>
      </c>
      <c r="I220">
        <f>H220*$E$5</f>
        <v>-14.034802499091715</v>
      </c>
      <c r="K220">
        <f>$L$8*$L$3*EXP(-$L$5*(G220/$L$9-1))-SQRT($L$8)*$L$4*EXP(-$L$6*(G220/$L$9-1))</f>
        <v>-1.1433487914799274</v>
      </c>
    </row>
    <row r="221" spans="4:11" x14ac:dyDescent="0.4">
      <c r="D221" s="6">
        <v>3.06</v>
      </c>
      <c r="E221" s="7">
        <f>-(1+D221+$E$4*D221^3)*EXP(-D221)</f>
        <v>-0.19036404259315329</v>
      </c>
      <c r="G221">
        <f>$E$10*(D221/$E$11+1)</f>
        <v>4.2916950710635513</v>
      </c>
      <c r="H221" s="10">
        <f>-(-$B$3)*(1+D221+$E$4*D221^3)*EXP(-D221)</f>
        <v>-1.1520831857737635</v>
      </c>
      <c r="I221">
        <f>H221*$E$5</f>
        <v>-13.824998229285161</v>
      </c>
      <c r="K221">
        <f>$L$8*$L$3*EXP(-$L$5*(G221/$L$9-1))-SQRT($L$8)*$L$4*EXP(-$L$6*(G221/$L$9-1))</f>
        <v>-1.1280650793658811</v>
      </c>
    </row>
    <row r="222" spans="4:11" x14ac:dyDescent="0.4">
      <c r="D222" s="6">
        <v>3.08</v>
      </c>
      <c r="E222" s="7">
        <f>-(1+D222+$E$4*D222^3)*EXP(-D222)</f>
        <v>-0.18751376712810036</v>
      </c>
      <c r="G222">
        <f>$E$10*(D222/$E$11+1)</f>
        <v>4.3013494782493611</v>
      </c>
      <c r="H222" s="10">
        <f>-(-$B$3)*(1+D222+$E$4*D222^3)*EXP(-D222)</f>
        <v>-1.1348333186592632</v>
      </c>
      <c r="I222">
        <f>H222*$E$5</f>
        <v>-13.617999823911159</v>
      </c>
      <c r="K222">
        <f>$L$8*$L$3*EXP(-$L$5*(G222/$L$9-1))-SQRT($L$8)*$L$4*EXP(-$L$6*(G222/$L$9-1))</f>
        <v>-1.112978688400533</v>
      </c>
    </row>
    <row r="223" spans="4:11" x14ac:dyDescent="0.4">
      <c r="D223" s="6">
        <v>3.1</v>
      </c>
      <c r="E223" s="7">
        <f>-(1+D223+$E$4*D223^3)*EXP(-D223)</f>
        <v>-0.18470172981358696</v>
      </c>
      <c r="G223">
        <f>$E$10*(D223/$E$11+1)</f>
        <v>4.31100388543517</v>
      </c>
      <c r="H223" s="10">
        <f>-(-$B$3)*(1+D223+$E$4*D223^3)*EXP(-D223)</f>
        <v>-1.1178148688318281</v>
      </c>
      <c r="I223">
        <f>H223*$E$5</f>
        <v>-13.413778425981938</v>
      </c>
      <c r="K223">
        <f>$L$8*$L$3*EXP(-$L$5*(G223/$L$9-1))-SQRT($L$8)*$L$4*EXP(-$L$6*(G223/$L$9-1))</f>
        <v>-1.0980873258023545</v>
      </c>
    </row>
    <row r="224" spans="4:11" x14ac:dyDescent="0.4">
      <c r="D224" s="6">
        <v>3.12</v>
      </c>
      <c r="E224" s="7">
        <f>-(1+D224+$E$4*D224^3)*EXP(-D224)</f>
        <v>-0.1819275338891346</v>
      </c>
      <c r="G224">
        <f>$E$10*(D224/$E$11+1)</f>
        <v>4.3206582926209798</v>
      </c>
      <c r="H224" s="10">
        <f>-(-$B$3)*(1+D224+$E$4*D224^3)*EXP(-D224)</f>
        <v>-1.1010254350970425</v>
      </c>
      <c r="I224">
        <f>H224*$E$5</f>
        <v>-13.21230522116451</v>
      </c>
      <c r="K224">
        <f>$L$8*$L$3*EXP(-$L$5*(G224/$L$9-1))-SQRT($L$8)*$L$4*EXP(-$L$6*(G224/$L$9-1))</f>
        <v>-1.0833887158099567</v>
      </c>
    </row>
    <row r="225" spans="4:11" x14ac:dyDescent="0.4">
      <c r="D225" s="6">
        <v>3.14</v>
      </c>
      <c r="E225" s="7">
        <f>-(1+D225+$E$4*D225^3)*EXP(-D225)</f>
        <v>-0.17919078331413885</v>
      </c>
      <c r="G225">
        <f>$E$10*(D225/$E$11+1)</f>
        <v>4.3303126998067887</v>
      </c>
      <c r="H225" s="10">
        <f>-(-$B$3)*(1+D225+$E$4*D225^3)*EXP(-D225)</f>
        <v>-1.0844626206171681</v>
      </c>
      <c r="I225">
        <f>H225*$E$5</f>
        <v>-13.013551447406018</v>
      </c>
      <c r="K225">
        <f>$L$8*$L$3*EXP(-$L$5*(G225/$L$9-1))-SQRT($L$8)*$L$4*EXP(-$L$6*(G225/$L$9-1))</f>
        <v>-1.0688805999594857</v>
      </c>
    </row>
    <row r="226" spans="4:11" x14ac:dyDescent="0.4">
      <c r="D226" s="6">
        <v>3.16</v>
      </c>
      <c r="E226" s="7">
        <f>-(1+D226+$E$4*D226^3)*EXP(-D226)</f>
        <v>-0.17649108289492738</v>
      </c>
      <c r="G226">
        <f>$E$10*(D226/$E$11+1)</f>
        <v>4.3399671069925976</v>
      </c>
      <c r="H226" s="10">
        <f>-(-$B$3)*(1+D226+$E$4*D226^3)*EXP(-D226)</f>
        <v>-1.0681240336801003</v>
      </c>
      <c r="I226">
        <f>H226*$E$5</f>
        <v>-12.817488404161203</v>
      </c>
      <c r="K226">
        <f>$L$8*$L$3*EXP(-$L$5*(G226/$L$9-1))-SQRT($L$8)*$L$4*EXP(-$L$6*(G226/$L$9-1))</f>
        <v>-1.0545607373399943</v>
      </c>
    </row>
    <row r="227" spans="4:11" x14ac:dyDescent="0.4">
      <c r="D227" s="6">
        <v>3.18</v>
      </c>
      <c r="E227" s="7">
        <f>-(1+D227+$E$4*D227^3)*EXP(-D227)</f>
        <v>-0.17382803840650379</v>
      </c>
      <c r="G227">
        <f>$E$10*(D227/$E$11+1)</f>
        <v>4.3496215141784074</v>
      </c>
      <c r="H227" s="10">
        <f>-(-$B$3)*(1+D227+$E$4*D227^3)*EXP(-D227)</f>
        <v>-1.0520072884361609</v>
      </c>
      <c r="I227">
        <f>H227*$E$5</f>
        <v>-12.62408746123393</v>
      </c>
      <c r="K227">
        <f>$L$8*$L$3*EXP(-$L$5*(G227/$L$9-1))-SQRT($L$8)*$L$4*EXP(-$L$6*(G227/$L$9-1))</f>
        <v>-1.0404269048277754</v>
      </c>
    </row>
    <row r="228" spans="4:11" x14ac:dyDescent="0.4">
      <c r="D228" s="6">
        <v>3.2</v>
      </c>
      <c r="E228" s="7">
        <f>-(1+D228+$E$4*D228^3)*EXP(-D228)</f>
        <v>-0.17120125670913811</v>
      </c>
      <c r="G228">
        <f>$E$10*(D228/$E$11+1)</f>
        <v>4.3592759213642163</v>
      </c>
      <c r="H228" s="10">
        <f>-(-$B$3)*(1+D228+$E$4*D228^3)*EXP(-D228)</f>
        <v>-1.0361100056037036</v>
      </c>
      <c r="I228">
        <f>H228*$E$5</f>
        <v>-12.433320067244443</v>
      </c>
      <c r="K228">
        <f>$L$8*$L$3*EXP(-$L$5*(G228/$L$9-1))-SQRT($L$8)*$L$4*EXP(-$L$6*(G228/$L$9-1))</f>
        <v>-1.0264768973005753</v>
      </c>
    </row>
    <row r="229" spans="4:11" x14ac:dyDescent="0.4">
      <c r="D229" s="6">
        <v>3.22</v>
      </c>
      <c r="E229" s="7">
        <f>-(1+D229+$E$4*D229^3)*EXP(-D229)</f>
        <v>-0.16861034585995946</v>
      </c>
      <c r="G229">
        <f>$E$10*(D229/$E$11+1)</f>
        <v>4.3689303285500252</v>
      </c>
      <c r="H229" s="10">
        <f>-(-$B$3)*(1+D229+$E$4*D229^3)*EXP(-D229)</f>
        <v>-1.0204298131444747</v>
      </c>
      <c r="I229">
        <f>H229*$E$5</f>
        <v>-12.245157757733697</v>
      </c>
      <c r="K229">
        <f>$L$8*$L$3*EXP(-$L$5*(G229/$L$9-1))-SQRT($L$8)*$L$4*EXP(-$L$6*(G229/$L$9-1))</f>
        <v>-1.0127085278325352</v>
      </c>
    </row>
    <row r="230" spans="4:11" x14ac:dyDescent="0.4">
      <c r="D230" s="6">
        <v>3.24</v>
      </c>
      <c r="E230" s="7">
        <f>-(1+D230+$E$4*D230^3)*EXP(-D230)</f>
        <v>-0.16605491521970517</v>
      </c>
      <c r="G230">
        <f>$E$10*(D230/$E$11+1)</f>
        <v>4.378584735735835</v>
      </c>
      <c r="H230" s="10">
        <f>-(-$B$3)*(1+D230+$E$4*D230^3)*EXP(-D230)</f>
        <v>-1.0049643469096556</v>
      </c>
      <c r="I230">
        <f>H230*$E$5</f>
        <v>-12.059572162915867</v>
      </c>
      <c r="K230">
        <f>$L$8*$L$3*EXP(-$L$5*(G230/$L$9-1))-SQRT($L$8)*$L$4*EXP(-$L$6*(G230/$L$9-1))</f>
        <v>-0.9991196278707396</v>
      </c>
    </row>
    <row r="231" spans="4:11" x14ac:dyDescent="0.4">
      <c r="D231" s="6">
        <v>3.26</v>
      </c>
      <c r="E231" s="7">
        <f>-(1+D231+$E$4*D231^3)*EXP(-D231)</f>
        <v>-0.16353457555477183</v>
      </c>
      <c r="G231">
        <f>$E$10*(D231/$E$11+1)</f>
        <v>4.3882391429216439</v>
      </c>
      <c r="H231" s="10">
        <f>-(-$B$3)*(1+D231+$E$4*D231^3)*EXP(-D231)</f>
        <v>-0.98971125125747905</v>
      </c>
      <c r="I231">
        <f>H231*$E$5</f>
        <v>-11.876535015089749</v>
      </c>
      <c r="K231">
        <f>$L$8*$L$3*EXP(-$L$5*(G231/$L$9-1))-SQRT($L$8)*$L$4*EXP(-$L$6*(G231/$L$9-1))</f>
        <v>-0.98570804739417639</v>
      </c>
    </row>
    <row r="232" spans="4:11" x14ac:dyDescent="0.4">
      <c r="D232" s="6">
        <v>3.28</v>
      </c>
      <c r="E232" s="7">
        <f>-(1+D232+$E$4*D232^3)*EXP(-D232)</f>
        <v>-0.16104893913471419</v>
      </c>
      <c r="G232">
        <f>$E$10*(D232/$E$11+1)</f>
        <v>4.3978935501074528</v>
      </c>
      <c r="H232" s="10">
        <f>-(-$B$3)*(1+D232+$E$4*D232^3)*EXP(-D232)</f>
        <v>-0.97466817964329022</v>
      </c>
      <c r="I232">
        <f>H232*$E$5</f>
        <v>-11.696018155719482</v>
      </c>
      <c r="K232">
        <f>$L$8*$L$3*EXP(-$L$5*(G232/$L$9-1))-SQRT($L$8)*$L$4*EXP(-$L$6*(G232/$L$9-1))</f>
        <v>-0.97247165505587185</v>
      </c>
    </row>
    <row r="233" spans="4:11" x14ac:dyDescent="0.4">
      <c r="D233" s="6">
        <v>3.3</v>
      </c>
      <c r="E233" s="7">
        <f>-(1+D233+$E$4*D233^3)*EXP(-D233)</f>
        <v>-0.15859761982533205</v>
      </c>
      <c r="G233">
        <f>$E$10*(D233/$E$11+1)</f>
        <v>4.4075479572932625</v>
      </c>
      <c r="H233" s="10">
        <f>-(-$B$3)*(1+D233+$E$4*D233^3)*EXP(-D233)</f>
        <v>-0.95983279518290954</v>
      </c>
      <c r="I233">
        <f>H233*$E$5</f>
        <v>-11.517993542194915</v>
      </c>
      <c r="K233">
        <f>$L$8*$L$3*EXP(-$L$5*(G233/$L$9-1))-SQRT($L$8)*$L$4*EXP(-$L$6*(G233/$L$9-1))</f>
        <v>-0.95940833830898975</v>
      </c>
    </row>
    <row r="234" spans="4:11" x14ac:dyDescent="0.4">
      <c r="D234" s="6">
        <v>3.32</v>
      </c>
      <c r="E234" s="7">
        <f>-(1+D234+$E$4*D234^3)*EXP(-D234)</f>
        <v>-0.15618023317748056</v>
      </c>
      <c r="G234">
        <f>$E$10*(D234/$E$11+1)</f>
        <v>4.4172023644790714</v>
      </c>
      <c r="H234" s="10">
        <f>-(-$B$3)*(1+D234+$E$4*D234^3)*EXP(-D234)</f>
        <v>-0.94520277119011231</v>
      </c>
      <c r="I234">
        <f>H234*$E$5</f>
        <v>-11.342433254281348</v>
      </c>
      <c r="K234">
        <f>$L$8*$L$3*EXP(-$L$5*(G234/$L$9-1))-SQRT($L$8)*$L$4*EXP(-$L$6*(G234/$L$9-1))</f>
        <v>-0.94651600351758658</v>
      </c>
    </row>
    <row r="235" spans="4:11" x14ac:dyDescent="0.4">
      <c r="D235" s="6">
        <v>3.34</v>
      </c>
      <c r="E235" s="7">
        <f>-(1+D235+$E$4*D235^3)*EXP(-D235)</f>
        <v>-0.1537963965117381</v>
      </c>
      <c r="G235">
        <f>$E$10*(D235/$E$11+1)</f>
        <v>4.4268567716648812</v>
      </c>
      <c r="H235" s="10">
        <f>-(-$B$3)*(1+D235+$E$4*D235^3)*EXP(-D235)</f>
        <v>-0.93077579168903879</v>
      </c>
      <c r="I235">
        <f>H235*$E$5</f>
        <v>-11.169309500268465</v>
      </c>
      <c r="K235">
        <f>$L$8*$L$3*EXP(-$L$5*(G235/$L$9-1))-SQRT($L$8)*$L$4*EXP(-$L$6*(G235/$L$9-1))</f>
        <v>-0.93379257605272403</v>
      </c>
    </row>
    <row r="236" spans="4:11" x14ac:dyDescent="0.4">
      <c r="D236" s="6">
        <v>3.36</v>
      </c>
      <c r="E236" s="7">
        <f>-(1+D236+$E$4*D236^3)*EXP(-D236)</f>
        <v>-0.15144572899906011</v>
      </c>
      <c r="G236">
        <f>$E$10*(D236/$E$11+1)</f>
        <v>4.4365111788506892</v>
      </c>
      <c r="H236" s="10">
        <f>-(-$B$3)*(1+D236+$E$4*D236^3)*EXP(-D236)</f>
        <v>-0.91654955190231169</v>
      </c>
      <c r="I236">
        <f>H236*$E$5</f>
        <v>-10.99859462282774</v>
      </c>
      <c r="K236">
        <f>$L$8*$L$3*EXP(-$L$5*(G236/$L$9-1))-SQRT($L$8)*$L$4*EXP(-$L$6*(G236/$L$9-1))</f>
        <v>-0.92123600037463604</v>
      </c>
    </row>
    <row r="237" spans="4:11" x14ac:dyDescent="0.4">
      <c r="D237" s="6">
        <v>3.38</v>
      </c>
      <c r="E237" s="7">
        <f>-(1+D237+$E$4*D237^3)*EXP(-D237)</f>
        <v>-0.14912785173754511</v>
      </c>
      <c r="G237">
        <f>$E$10*(D237/$E$11+1)</f>
        <v>4.446165586036499</v>
      </c>
      <c r="H237" s="10">
        <f>-(-$B$3)*(1+D237+$E$4*D237^3)*EXP(-D237)</f>
        <v>-0.90252175871562301</v>
      </c>
      <c r="I237">
        <f>H237*$E$5</f>
        <v>-10.830261104587477</v>
      </c>
      <c r="K237">
        <f>$L$8*$L$3*EXP(-$L$5*(G237/$L$9-1))-SQRT($L$8)*$L$4*EXP(-$L$6*(G237/$L$9-1))</f>
        <v>-0.90884424010153742</v>
      </c>
    </row>
    <row r="238" spans="4:11" x14ac:dyDescent="0.4">
      <c r="D238" s="6">
        <v>3.4</v>
      </c>
      <c r="E238" s="7">
        <f>-(1+D238+$E$4*D238^3)*EXP(-D238)</f>
        <v>-0.14684238782543477</v>
      </c>
      <c r="G238">
        <f>$E$10*(D238/$E$11+1)</f>
        <v>4.4558199932223088</v>
      </c>
      <c r="H238" s="10">
        <f>-(-$B$3)*(1+D238+$E$4*D238^3)*EXP(-D238)</f>
        <v>-0.88869013111953121</v>
      </c>
      <c r="I238">
        <f>H238*$E$5</f>
        <v>-10.664281573434375</v>
      </c>
      <c r="K238">
        <f>$L$8*$L$3*EXP(-$L$5*(G238/$L$9-1))-SQRT($L$8)*$L$4*EXP(-$L$6*(G238/$L$9-1))</f>
        <v>-0.89661527806576169</v>
      </c>
    </row>
    <row r="239" spans="4:11" x14ac:dyDescent="0.4">
      <c r="D239" s="6">
        <v>3.42</v>
      </c>
      <c r="E239" s="7">
        <f>-(1+D239+$E$4*D239^3)*EXP(-D239)</f>
        <v>-0.14458896243046759</v>
      </c>
      <c r="G239">
        <f>$E$10*(D239/$E$11+1)</f>
        <v>4.4654744004081177</v>
      </c>
      <c r="H239" s="10">
        <f>-(-$B$3)*(1+D239+$E$4*D239^3)*EXP(-D239)</f>
        <v>-0.87505240062918987</v>
      </c>
      <c r="I239">
        <f>H239*$E$5</f>
        <v>-10.500628807550278</v>
      </c>
      <c r="K239">
        <f>$L$8*$L$3*EXP(-$L$5*(G239/$L$9-1))-SQRT($L$8)*$L$4*EXP(-$L$6*(G239/$L$9-1))</f>
        <v>-0.88454711635775973</v>
      </c>
    </row>
    <row r="240" spans="4:11" x14ac:dyDescent="0.4">
      <c r="D240" s="6">
        <v>3.44</v>
      </c>
      <c r="E240" s="7">
        <f>-(1+D240+$E$4*D240^3)*EXP(-D240)</f>
        <v>-0.14236720285570179</v>
      </c>
      <c r="G240">
        <f>$E$10*(D240/$E$11+1)</f>
        <v>4.4751288075939266</v>
      </c>
      <c r="H240" s="10">
        <f>-(-$B$3)*(1+D240+$E$4*D240^3)*EXP(-D240)</f>
        <v>-0.86160631168270729</v>
      </c>
      <c r="I240">
        <f>H240*$E$5</f>
        <v>-10.339275740192488</v>
      </c>
      <c r="K240">
        <f>$L$8*$L$3*EXP(-$L$5*(G240/$L$9-1))-SQRT($L$8)*$L$4*EXP(-$L$6*(G240/$L$9-1))</f>
        <v>-0.87263777635856699</v>
      </c>
    </row>
    <row r="241" spans="4:11" x14ac:dyDescent="0.4">
      <c r="D241" s="6">
        <v>3.46</v>
      </c>
      <c r="E241" s="7">
        <f>-(1+D241+$E$4*D241^3)*EXP(-D241)</f>
        <v>-0.14017673860191998</v>
      </c>
      <c r="G241">
        <f>$E$10*(D241/$E$11+1)</f>
        <v>4.4847832147797364</v>
      </c>
      <c r="H241" s="10">
        <f>-(-$B$3)*(1+D241+$E$4*D241^3)*EXP(-D241)</f>
        <v>-0.84834962201881969</v>
      </c>
      <c r="I241">
        <f>H241*$E$5</f>
        <v>-10.180195464225836</v>
      </c>
      <c r="K241">
        <f>$L$8*$L$3*EXP(-$L$5*(G241/$L$9-1))-SQRT($L$8)*$L$4*EXP(-$L$6*(G241/$L$9-1))</f>
        <v>-0.8608852987612714</v>
      </c>
    </row>
    <row r="242" spans="4:11" x14ac:dyDescent="0.4">
      <c r="D242" s="6">
        <v>3.48</v>
      </c>
      <c r="E242" s="7">
        <f>-(1+D242+$E$4*D242^3)*EXP(-D242)</f>
        <v>-0.13801720142672483</v>
      </c>
      <c r="G242">
        <f>$E$10*(D242/$E$11+1)</f>
        <v>4.4944376219655453</v>
      </c>
      <c r="H242" s="10">
        <f>-(-$B$3)*(1+D242+$E$4*D242^3)*EXP(-D242)</f>
        <v>-0.83528010303453859</v>
      </c>
      <c r="I242">
        <f>H242*$E$5</f>
        <v>-10.023361236414463</v>
      </c>
      <c r="K242">
        <f>$L$8*$L$3*EXP(-$L$5*(G242/$L$9-1))-SQRT($L$8)*$L$4*EXP(-$L$6*(G242/$L$9-1))</f>
        <v>-0.84928774358202797</v>
      </c>
    </row>
    <row r="243" spans="4:11" x14ac:dyDescent="0.4">
      <c r="D243" s="6">
        <v>3.5</v>
      </c>
      <c r="E243" s="7">
        <f>-(1+D243+$E$4*D243^3)*EXP(-D243)</f>
        <v>-0.13588822540043324</v>
      </c>
      <c r="G243">
        <f>$E$10*(D243/$E$11+1)</f>
        <v>4.5040920291513542</v>
      </c>
      <c r="H243" s="10">
        <f>-(-$B$3)*(1+D243+$E$4*D243^3)*EXP(-D243)</f>
        <v>-0.82239554012342198</v>
      </c>
      <c r="I243">
        <f>H243*$E$5</f>
        <v>-9.8687464814810646</v>
      </c>
      <c r="K243">
        <f>$L$8*$L$3*EXP(-$L$5*(G243/$L$9-1))-SQRT($L$8)*$L$4*EXP(-$L$6*(G243/$L$9-1))</f>
        <v>-0.83784319016109654</v>
      </c>
    </row>
    <row r="244" spans="4:11" x14ac:dyDescent="0.4">
      <c r="D244" s="6">
        <v>3.52</v>
      </c>
      <c r="E244" s="7">
        <f>-(1+D244+$E$4*D244^3)*EXP(-D244)</f>
        <v>-0.13378944695887182</v>
      </c>
      <c r="G244">
        <f>$E$10*(D244/$E$11+1)</f>
        <v>4.513746436337164</v>
      </c>
      <c r="H244" s="10">
        <f>-(-$B$3)*(1+D244+$E$4*D244^3)*EXP(-D244)</f>
        <v>-0.80969373299509217</v>
      </c>
      <c r="I244">
        <f>H244*$E$5</f>
        <v>-9.7163247959411052</v>
      </c>
      <c r="K244">
        <f>$L$8*$L$3*EXP(-$L$5*(G244/$L$9-1))-SQRT($L$8)*$L$4*EXP(-$L$6*(G244/$L$9-1))</f>
        <v>-0.8265497371544156</v>
      </c>
    </row>
    <row r="245" spans="4:11" x14ac:dyDescent="0.4">
      <c r="D245" s="6">
        <v>3.54</v>
      </c>
      <c r="E245" s="7">
        <f>-(1+D245+$E$4*D245^3)*EXP(-D245)</f>
        <v>-0.13172050495317461</v>
      </c>
      <c r="G245">
        <f>$E$10*(D245/$E$11+1)</f>
        <v>4.5234008435229729</v>
      </c>
      <c r="H245" s="10">
        <f>-(-$B$3)*(1+D245+$E$4*D245^3)*EXP(-D245)</f>
        <v>-0.79717249597661277</v>
      </c>
      <c r="I245">
        <f>H245*$E$5</f>
        <v>-9.5660699517193528</v>
      </c>
      <c r="K245">
        <f>$L$8*$L$3*EXP(-$L$5*(G245/$L$9-1))-SQRT($L$8)*$L$4*EXP(-$L$6*(G245/$L$9-1))</f>
        <v>-0.81540550251617216</v>
      </c>
    </row>
    <row r="246" spans="4:11" x14ac:dyDescent="0.4">
      <c r="D246" s="6">
        <v>3.56</v>
      </c>
      <c r="E246" s="7">
        <f>-(1+D246+$E$4*D246^3)*EXP(-D246)</f>
        <v>-0.12968104069668135</v>
      </c>
      <c r="G246">
        <f>$E$10*(D246/$E$11+1)</f>
        <v>4.5330552507087827</v>
      </c>
      <c r="H246" s="10">
        <f>-(-$B$3)*(1+D246+$E$4*D246^3)*EXP(-D246)</f>
        <v>-0.78482965829631546</v>
      </c>
      <c r="I246">
        <f>H246*$E$5</f>
        <v>-9.4179558995557855</v>
      </c>
      <c r="K246">
        <f>$L$8*$L$3*EXP(-$L$5*(G246/$L$9-1))-SQRT($L$8)*$L$4*EXP(-$L$6*(G246/$L$9-1))</f>
        <v>-0.80440862347280218</v>
      </c>
    </row>
    <row r="247" spans="4:11" x14ac:dyDescent="0.4">
      <c r="D247" s="6">
        <v>3.58</v>
      </c>
      <c r="E247" s="7">
        <f>-(1+D247+$E$4*D247^3)*EXP(-D247)</f>
        <v>-0.12767069800903133</v>
      </c>
      <c r="G247">
        <f>$E$10*(D247/$E$11+1)</f>
        <v>4.5427096578945916</v>
      </c>
      <c r="H247" s="10">
        <f>-(-$B$3)*(1+D247+$E$4*D247^3)*EXP(-D247)</f>
        <v>-0.77266306435065757</v>
      </c>
      <c r="I247">
        <f>H247*$E$5</f>
        <v>-9.2719567722078899</v>
      </c>
      <c r="K247">
        <f>$L$8*$L$3*EXP(-$L$5*(G247/$L$9-1))-SQRT($L$8)*$L$4*EXP(-$L$6*(G247/$L$9-1))</f>
        <v>-0.79355725648888431</v>
      </c>
    </row>
    <row r="248" spans="4:11" x14ac:dyDescent="0.4">
      <c r="D248" s="6">
        <v>3.6</v>
      </c>
      <c r="E248" s="7">
        <f>-(1+D248+$E$4*D248^3)*EXP(-D248)</f>
        <v>-0.12568912325754575</v>
      </c>
      <c r="G248">
        <f>$E$10*(D248/$E$11+1)</f>
        <v>4.5523640650804014</v>
      </c>
      <c r="H248" s="10">
        <f>-(-$B$3)*(1+D248+$E$4*D248^3)*EXP(-D248)</f>
        <v>-0.76067057395466686</v>
      </c>
      <c r="I248">
        <f>H248*$E$5</f>
        <v>-9.1280468874560015</v>
      </c>
      <c r="K248">
        <f>$L$8*$L$3*EXP(-$L$5*(G248/$L$9-1))-SQRT($L$8)*$L$4*EXP(-$L$6*(G248/$L$9-1))</f>
        <v>-0.78284957722529991</v>
      </c>
    </row>
    <row r="249" spans="4:11" x14ac:dyDescent="0.4">
      <c r="D249" s="6">
        <v>3.62</v>
      </c>
      <c r="E249" s="7">
        <f>-(1+D249+$E$4*D249^3)*EXP(-D249)</f>
        <v>-0.12373596539598837</v>
      </c>
      <c r="G249">
        <f>$E$10*(D249/$E$11+1)</f>
        <v>4.5620184722662103</v>
      </c>
      <c r="H249" s="10">
        <f>-(-$B$3)*(1+D249+$E$4*D249^3)*EXP(-D249)</f>
        <v>-0.74885006257652154</v>
      </c>
      <c r="I249">
        <f>H249*$E$5</f>
        <v>-8.9862007509182575</v>
      </c>
      <c r="K249">
        <f>$L$8*$L$3*EXP(-$L$5*(G249/$L$9-1))-SQRT($L$8)*$L$4*EXP(-$L$6*(G249/$L$9-1))</f>
        <v>-0.77228378049009794</v>
      </c>
    </row>
    <row r="250" spans="4:11" x14ac:dyDescent="0.4">
      <c r="D250" s="6">
        <v>3.64</v>
      </c>
      <c r="E250" s="7">
        <f>-(1+D250+$E$4*D250^3)*EXP(-D250)</f>
        <v>-0.12181087600079216</v>
      </c>
      <c r="G250">
        <f>$E$10*(D250/$E$11+1)</f>
        <v>4.5716728794520192</v>
      </c>
      <c r="H250" s="10">
        <f>-(-$B$3)*(1+D250+$E$4*D250^3)*EXP(-D250)</f>
        <v>-0.73719942155679408</v>
      </c>
      <c r="I250">
        <f>H250*$E$5</f>
        <v>-8.846393058681528</v>
      </c>
      <c r="K250">
        <f>$L$8*$L$3*EXP(-$L$5*(G250/$L$9-1))-SQRT($L$8)*$L$4*EXP(-$L$6*(G250/$L$9-1))</f>
        <v>-0.76185808018240841</v>
      </c>
    </row>
    <row r="251" spans="4:11" x14ac:dyDescent="0.4">
      <c r="D251" s="6">
        <v>3.66</v>
      </c>
      <c r="E251" s="7">
        <f>-(1+D251+$E$4*D251^3)*EXP(-D251)</f>
        <v>-0.11991350930483732</v>
      </c>
      <c r="G251">
        <f>$E$10*(D251/$E$11+1)</f>
        <v>4.5813272866378281</v>
      </c>
      <c r="H251" s="10">
        <f>-(-$B$3)*(1+D251+$E$4*D251^3)*EXP(-D251)</f>
        <v>-0.72571655831287551</v>
      </c>
      <c r="I251">
        <f>H251*$E$5</f>
        <v>-8.7085986997545071</v>
      </c>
      <c r="K251">
        <f>$L$8*$L$3*EXP(-$L$5*(G251/$L$9-1))-SQRT($L$8)*$L$4*EXP(-$L$6*(G251/$L$9-1))</f>
        <v>-0.75157070922980962</v>
      </c>
    </row>
    <row r="252" spans="4:11" x14ac:dyDescent="0.4">
      <c r="D252" s="6">
        <v>3.68</v>
      </c>
      <c r="E252" s="7">
        <f>-(1+D252+$E$4*D252^3)*EXP(-D252)</f>
        <v>-0.11804352222886334</v>
      </c>
      <c r="G252">
        <f>$E$10*(D252/$E$11+1)</f>
        <v>4.5909816938236379</v>
      </c>
      <c r="H252" s="10">
        <f>-(-$B$3)*(1+D252+$E$4*D252^3)*EXP(-D252)</f>
        <v>-0.71439939652908091</v>
      </c>
      <c r="I252">
        <f>H252*$E$5</f>
        <v>-8.5727927583489709</v>
      </c>
      <c r="K252">
        <f>$L$8*$L$3*EXP(-$L$5*(G252/$L$9-1))-SQRT($L$8)*$L$4*EXP(-$L$6*(G252/$L$9-1))</f>
        <v>-0.74141991951945896</v>
      </c>
    </row>
    <row r="253" spans="4:11" x14ac:dyDescent="0.4">
      <c r="D253" s="6">
        <v>3.7</v>
      </c>
      <c r="E253" s="7">
        <f>-(1+D253+$E$4*D253^3)*EXP(-D253)</f>
        <v>-0.11620057441059513</v>
      </c>
      <c r="G253">
        <f>$E$10*(D253/$E$11+1)</f>
        <v>4.6006361010094476</v>
      </c>
      <c r="H253" s="10">
        <f>-(-$B$3)*(1+D253+$E$4*D253^3)*EXP(-D253)</f>
        <v>-0.70324587633292168</v>
      </c>
      <c r="I253">
        <f>H253*$E$5</f>
        <v>-8.4389505159950602</v>
      </c>
      <c r="K253">
        <f>$L$8*$L$3*EXP(-$L$5*(G253/$L$9-1))-SQRT($L$8)*$L$4*EXP(-$L$6*(G253/$L$9-1))</f>
        <v>-0.73140398182336575</v>
      </c>
    </row>
    <row r="254" spans="4:11" x14ac:dyDescent="0.4">
      <c r="D254" s="6">
        <v>3.72</v>
      </c>
      <c r="E254" s="7">
        <f>-(1+D254+$E$4*D254^3)*EXP(-D254)</f>
        <v>-0.11438432823166207</v>
      </c>
      <c r="G254">
        <f>$E$10*(D254/$E$11+1)</f>
        <v>4.6102905081952557</v>
      </c>
      <c r="H254" s="10">
        <f>-(-$B$3)*(1+D254+$E$4*D254^3)*EXP(-D254)</f>
        <v>-0.69225395445801885</v>
      </c>
      <c r="I254">
        <f>H254*$E$5</f>
        <v>-8.3070474534962262</v>
      </c>
      <c r="K254">
        <f>$L$8*$L$3*EXP(-$L$5*(G254/$L$9-1))-SQRT($L$8)*$L$4*EXP(-$L$6*(G254/$L$9-1))</f>
        <v>-0.72152118571809831</v>
      </c>
    </row>
    <row r="255" spans="4:11" x14ac:dyDescent="0.4">
      <c r="D255" s="6">
        <v>3.74</v>
      </c>
      <c r="E255" s="7">
        <f>-(1+D255+$E$4*D255^3)*EXP(-D255)</f>
        <v>-0.11259444884238569</v>
      </c>
      <c r="G255">
        <f>$E$10*(D255/$E$11+1)</f>
        <v>4.6199449153810654</v>
      </c>
      <c r="H255" s="10">
        <f>-(-$B$3)*(1+D255+$E$4*D255^3)*EXP(-D255)</f>
        <v>-0.68142160439411814</v>
      </c>
      <c r="I255">
        <f>H255*$E$5</f>
        <v>-8.1770592527294177</v>
      </c>
      <c r="K255">
        <f>$L$8*$L$3*EXP(-$L$5*(G255/$L$9-1))-SQRT($L$8)*$L$4*EXP(-$L$6*(G255/$L$9-1))</f>
        <v>-0.71176983949924755</v>
      </c>
    </row>
    <row r="256" spans="4:11" x14ac:dyDescent="0.4">
      <c r="D256" s="6">
        <v>3.76</v>
      </c>
      <c r="E256" s="7">
        <f>-(1+D256+$E$4*D256^3)*EXP(-D256)</f>
        <v>-0.11083060418450977</v>
      </c>
      <c r="G256">
        <f>$E$10*(D256/$E$11+1)</f>
        <v>4.6295993225668743</v>
      </c>
      <c r="H256" s="10">
        <f>-(-$B$3)*(1+D256+$E$4*D256^3)*EXP(-D256)</f>
        <v>-0.67074681652465307</v>
      </c>
      <c r="I256">
        <f>H256*$E$5</f>
        <v>-8.0489617982958368</v>
      </c>
      <c r="K256">
        <f>$L$8*$L$3*EXP(-$L$5*(G256/$L$9-1))-SQRT($L$8)*$L$4*EXP(-$L$6*(G256/$L$9-1))</f>
        <v>-0.70214827009095548</v>
      </c>
    </row>
    <row r="257" spans="4:11" x14ac:dyDescent="0.4">
      <c r="D257" s="6">
        <v>3.78</v>
      </c>
      <c r="E257" s="7">
        <f>-(1+D257+$E$4*D257^3)*EXP(-D257)</f>
        <v>-0.10909246501194443</v>
      </c>
      <c r="G257">
        <f>$E$10*(D257/$E$11+1)</f>
        <v>4.6392537297526841</v>
      </c>
      <c r="H257" s="10">
        <f>-(-$B$3)*(1+D257+$E$4*D257^3)*EXP(-D257)</f>
        <v>-0.66022759825228761</v>
      </c>
      <c r="I257">
        <f>H257*$E$5</f>
        <v>-7.9227311790274513</v>
      </c>
      <c r="K257">
        <f>$L$8*$L$3*EXP(-$L$5*(G257/$L$9-1))-SQRT($L$8)*$L$4*EXP(-$L$6*(G257/$L$9-1))</f>
        <v>-0.69265482295077496</v>
      </c>
    </row>
    <row r="258" spans="4:11" x14ac:dyDescent="0.4">
      <c r="D258" s="6">
        <v>3.8</v>
      </c>
      <c r="E258" s="7">
        <f>-(1+D258+$E$4*D258^3)*EXP(-D258)</f>
        <v>-0.10737970490959488</v>
      </c>
      <c r="G258">
        <f>$E$10*(D258/$E$11+1)</f>
        <v>4.648908136938493</v>
      </c>
      <c r="H258" s="10">
        <f>-(-$B$3)*(1+D258+$E$4*D258^3)*EXP(-D258)</f>
        <v>-0.64986197411286817</v>
      </c>
      <c r="I258">
        <f>H258*$E$5</f>
        <v>-7.798343689354418</v>
      </c>
      <c r="K258">
        <f>$L$8*$L$3*EXP(-$L$5*(G258/$L$9-1))-SQRT($L$8)*$L$4*EXP(-$L$6*(G258/$L$9-1))</f>
        <v>-0.68328786197015301</v>
      </c>
    </row>
    <row r="259" spans="4:11" x14ac:dyDescent="0.4">
      <c r="D259" s="6">
        <v>3.82</v>
      </c>
      <c r="E259" s="7">
        <f>-(1+D259+$E$4*D259^3)*EXP(-D259)</f>
        <v>-0.10569200031034101</v>
      </c>
      <c r="G259">
        <f>$E$10*(D259/$E$11+1)</f>
        <v>4.6585625441243028</v>
      </c>
      <c r="H259" s="10">
        <f>-(-$B$3)*(1+D259+$E$4*D259^3)*EXP(-D259)</f>
        <v>-0.63964798587818372</v>
      </c>
      <c r="I259">
        <f>H259*$E$5</f>
        <v>-7.6757758305382051</v>
      </c>
      <c r="K259">
        <f>$L$8*$L$3*EXP(-$L$5*(G259/$L$9-1))-SQRT($L$8)*$L$4*EXP(-$L$6*(G259/$L$9-1))</f>
        <v>-0.67404576937078187</v>
      </c>
    </row>
    <row r="260" spans="4:11" x14ac:dyDescent="0.4">
      <c r="D260" s="6">
        <v>3.84</v>
      </c>
      <c r="E260" s="7">
        <f>-(1+D260+$E$4*D260^3)*EXP(-D260)</f>
        <v>-0.10402903051023522</v>
      </c>
      <c r="G260">
        <f>$E$10*(D260/$E$11+1)</f>
        <v>4.6682169513101108</v>
      </c>
      <c r="H260" s="10">
        <f>-(-$B$3)*(1+D260+$E$4*D260^3)*EXP(-D260)</f>
        <v>-0.62958369264794356</v>
      </c>
      <c r="I260">
        <f>H260*$E$5</f>
        <v>-7.5550043117753223</v>
      </c>
      <c r="K260">
        <f>$L$8*$L$3*EXP(-$L$5*(G260/$L$9-1))-SQRT($L$8)*$L$4*EXP(-$L$6*(G260/$L$9-1))</f>
        <v>-0.66492694559709353</v>
      </c>
    </row>
    <row r="261" spans="4:11" x14ac:dyDescent="0.4">
      <c r="D261" s="6">
        <v>3.86</v>
      </c>
      <c r="E261" s="7">
        <f>-(1+D261+$E$4*D261^3)*EXP(-D261)</f>
        <v>-0.10239047768198135</v>
      </c>
      <c r="G261">
        <f>$E$10*(D261/$E$11+1)</f>
        <v>4.6778713584959206</v>
      </c>
      <c r="H261" s="10">
        <f>-(-$B$3)*(1+D261+$E$4*D261^3)*EXP(-D261)</f>
        <v>-0.61966717093135104</v>
      </c>
      <c r="I261">
        <f>H261*$E$5</f>
        <v>-7.4360060511762125</v>
      </c>
      <c r="K261">
        <f>$L$8*$L$3*EXP(-$L$5*(G261/$L$9-1))-SQRT($L$8)*$L$4*EXP(-$L$6*(G261/$L$9-1))</f>
        <v>-0.65592980920511013</v>
      </c>
    </row>
    <row r="262" spans="4:11" x14ac:dyDescent="0.4">
      <c r="D262" s="6">
        <v>3.88</v>
      </c>
      <c r="E262" s="7">
        <f>-(1+D262+$E$4*D262^3)*EXP(-D262)</f>
        <v>-0.10077602688675733</v>
      </c>
      <c r="G262">
        <f>$E$10*(D262/$E$11+1)</f>
        <v>4.6875257656817295</v>
      </c>
      <c r="H262" s="10">
        <f>-(-$B$3)*(1+D262+$E$4*D262^3)*EXP(-D262)</f>
        <v>-0.60989651471865525</v>
      </c>
      <c r="I262">
        <f>H262*$E$5</f>
        <v>-7.318758176623863</v>
      </c>
      <c r="K262">
        <f>$L$8*$L$3*EXP(-$L$5*(G262/$L$9-1))-SQRT($L$8)*$L$4*EXP(-$L$6*(G262/$L$9-1))</f>
        <v>-0.64705279674791849</v>
      </c>
    </row>
    <row r="263" spans="4:11" x14ac:dyDescent="0.4">
      <c r="D263" s="6">
        <v>3.9</v>
      </c>
      <c r="E263" s="7">
        <f>-(1+D263+$E$4*D263^3)*EXP(-D263)</f>
        <v>-9.918536608444152E-2</v>
      </c>
      <c r="G263">
        <f>$E$10*(D263/$E$11+1)</f>
        <v>4.6971801728675393</v>
      </c>
      <c r="H263" s="10">
        <f>-(-$B$3)*(1+D263+$E$4*D263^3)*EXP(-D263)</f>
        <v>-0.60026983554304014</v>
      </c>
      <c r="I263">
        <f>H263*$E$5</f>
        <v>-7.2032380265164822</v>
      </c>
      <c r="K263">
        <f>$L$8*$L$3*EXP(-$L$5*(G263/$L$9-1))-SQRT($L$8)*$L$4*EXP(-$L$6*(G263/$L$9-1))</f>
        <v>-0.63829436265794715</v>
      </c>
    </row>
    <row r="264" spans="4:11" x14ac:dyDescent="0.4">
      <c r="D264" s="6">
        <v>3.92</v>
      </c>
      <c r="E264" s="7">
        <f>-(1+D264+$E$4*D264^3)*EXP(-D264)</f>
        <v>-9.7618186142301819E-2</v>
      </c>
      <c r="G264">
        <f>$E$10*(D264/$E$11+1)</f>
        <v>4.7068345800533482</v>
      </c>
      <c r="H264" s="10">
        <f>-(-$B$3)*(1+D264+$E$4*D264^3)*EXP(-D264)</f>
        <v>-0.59078526253321051</v>
      </c>
      <c r="I264">
        <f>H264*$E$5</f>
        <v>-7.0894231503985257</v>
      </c>
      <c r="K264">
        <f>$L$8*$L$3*EXP(-$L$5*(G264/$L$9-1))-SQRT($L$8)*$L$4*EXP(-$L$6*(G264/$L$9-1))</f>
        <v>-0.62965297912630247</v>
      </c>
    </row>
    <row r="265" spans="4:11" x14ac:dyDescent="0.4">
      <c r="D265" s="6">
        <v>3.94</v>
      </c>
      <c r="E265" s="7">
        <f>-(1+D265+$E$4*D265^3)*EXP(-D265)</f>
        <v>-9.6074180842203816E-2</v>
      </c>
      <c r="G265">
        <f>$E$10*(D265/$E$11+1)</f>
        <v>4.7164889872391571</v>
      </c>
      <c r="H265" s="10">
        <f>-(-$B$3)*(1+D265+$E$4*D265^3)*EXP(-D265)</f>
        <v>-0.5814409424570175</v>
      </c>
      <c r="I265">
        <f>H265*$E$5</f>
        <v>-6.9772913094842099</v>
      </c>
      <c r="K265">
        <f>$L$8*$L$3*EXP(-$L$5*(G265/$L$9-1))-SQRT($L$8)*$L$4*EXP(-$L$6*(G265/$L$9-1))</f>
        <v>-0.62112713597933178</v>
      </c>
    </row>
    <row r="266" spans="4:11" x14ac:dyDescent="0.4">
      <c r="D266" s="6">
        <v>3.96</v>
      </c>
      <c r="E266" s="7">
        <f>-(1+D266+$E$4*D266^3)*EXP(-D266)</f>
        <v>-9.4553046886393724E-2</v>
      </c>
      <c r="G266">
        <f>$E$10*(D266/$E$11+1)</f>
        <v>4.7261433944249669</v>
      </c>
      <c r="H266" s="10">
        <f>-(-$B$3)*(1+D266+$E$4*D266^3)*EXP(-D266)</f>
        <v>-0.57223503975645473</v>
      </c>
      <c r="I266">
        <f>H266*$E$5</f>
        <v>-6.8668204770774572</v>
      </c>
      <c r="K266">
        <f>$L$8*$L$3*EXP(-$L$5*(G266/$L$9-1))-SQRT($L$8)*$L$4*EXP(-$L$6*(G266/$L$9-1))</f>
        <v>-0.61271534055262744</v>
      </c>
    </row>
    <row r="267" spans="4:11" x14ac:dyDescent="0.4">
      <c r="D267" s="6">
        <v>3.98</v>
      </c>
      <c r="E267" s="7">
        <f>-(1+D267+$E$4*D267^3)*EXP(-D267)</f>
        <v>-9.3054483901909221E-2</v>
      </c>
      <c r="G267">
        <f>$E$10*(D267/$E$11+1)</f>
        <v>4.7357978016107758</v>
      </c>
      <c r="H267" s="10">
        <f>-(-$B$3)*(1+D267+$E$4*D267^3)*EXP(-D267)</f>
        <v>-0.56316573657435454</v>
      </c>
      <c r="I267">
        <f>H267*$E$5</f>
        <v>-6.7579888388922544</v>
      </c>
      <c r="K267">
        <f>$L$8*$L$3*EXP(-$L$5*(G267/$L$9-1))-SQRT($L$8)*$L$4*EXP(-$L$6*(G267/$L$9-1))</f>
        <v>-0.60441611756266156</v>
      </c>
    </row>
    <row r="268" spans="4:11" x14ac:dyDescent="0.4">
      <c r="D268" s="6">
        <v>4</v>
      </c>
      <c r="E268" s="7">
        <f>-(1+D268+$E$4*D268^3)*EXP(-D268)</f>
        <v>-9.1578194443670893E-2</v>
      </c>
      <c r="G268">
        <f>$E$10*(D268/$E$11+1)</f>
        <v>4.7454522087965856</v>
      </c>
      <c r="H268" s="10">
        <f>-(-$B$3)*(1+D268+$E$4*D268^3)*EXP(-D268)</f>
        <v>-0.55423123277309616</v>
      </c>
      <c r="I268">
        <f>H268*$E$5</f>
        <v>-6.6507747932771544</v>
      </c>
      <c r="K268">
        <f>$L$8*$L$3*EXP(-$L$5*(G268/$L$9-1))-SQRT($L$8)*$L$4*EXP(-$L$6*(G268/$L$9-1))</f>
        <v>-0.59622800897621098</v>
      </c>
    </row>
    <row r="269" spans="4:11" x14ac:dyDescent="0.4">
      <c r="D269" s="6">
        <v>4.0199999999999996</v>
      </c>
      <c r="E269" s="7">
        <f>-(1+D269+$E$4*D269^3)*EXP(-D269)</f>
        <v>-9.0123883996304374E-2</v>
      </c>
      <c r="G269">
        <f>$E$10*(D269/$E$11+1)</f>
        <v>4.7551066159823945</v>
      </c>
      <c r="H269" s="10">
        <f>-(-$B$3)*(1+D269+$E$4*D269^3)*EXP(-D269)</f>
        <v>-0.54542974594563409</v>
      </c>
      <c r="I269">
        <f>H269*$E$5</f>
        <v>-6.5451569513476091</v>
      </c>
      <c r="K269">
        <f>$L$8*$L$3*EXP(-$L$5*(G269/$L$9-1))-SQRT($L$8)*$L$4*EXP(-$L$6*(G269/$L$9-1))</f>
        <v>-0.58814957387776723</v>
      </c>
    </row>
    <row r="270" spans="4:11" x14ac:dyDescent="0.4">
      <c r="D270" s="6">
        <v>4.04</v>
      </c>
      <c r="E270" s="7">
        <f>-(1+D270+$E$4*D270^3)*EXP(-D270)</f>
        <v>-8.8691260974741906E-2</v>
      </c>
      <c r="G270">
        <f>$E$10*(D270/$E$11+1)</f>
        <v>4.7647610231682043</v>
      </c>
      <c r="H270" s="10">
        <f>-(-$B$3)*(1+D270+$E$4*D270^3)*EXP(-D270)</f>
        <v>-0.53675951141913791</v>
      </c>
      <c r="I270">
        <f>H270*$E$5</f>
        <v>-6.441114137029655</v>
      </c>
      <c r="K270">
        <f>$L$8*$L$3*EXP(-$L$5*(G270/$L$9-1))-SQRT($L$8)*$L$4*EXP(-$L$6*(G270/$L$9-1))</f>
        <v>-0.58017938833507421</v>
      </c>
    </row>
    <row r="271" spans="4:11" x14ac:dyDescent="0.4">
      <c r="D271" s="6">
        <v>4.0599999999999996</v>
      </c>
      <c r="E271" s="7">
        <f>-(1+D271+$E$4*D271^3)*EXP(-D271)</f>
        <v>-8.7280036723652157E-2</v>
      </c>
      <c r="G271">
        <f>$E$10*(D271/$E$11+1)</f>
        <v>4.7744154303540123</v>
      </c>
      <c r="H271" s="10">
        <f>-(-$B$3)*(1+D271+$E$4*D271^3)*EXP(-D271)</f>
        <v>-0.52821878225154284</v>
      </c>
      <c r="I271">
        <f>H271*$E$5</f>
        <v>-6.3386253870185136</v>
      </c>
      <c r="K271">
        <f>$L$8*$L$3*EXP(-$L$5*(G271/$L$9-1))-SQRT($L$8)*$L$4*EXP(-$L$6*(G271/$L$9-1))</f>
        <v>-0.57231604526296853</v>
      </c>
    </row>
    <row r="272" spans="4:11" x14ac:dyDescent="0.4">
      <c r="D272" s="6">
        <v>4.08</v>
      </c>
      <c r="E272" s="7">
        <f>-(1+D272+$E$4*D272^3)*EXP(-D272)</f>
        <v>-8.5889925515742815E-2</v>
      </c>
      <c r="G272">
        <f>$E$10*(D272/$E$11+1)</f>
        <v>4.7840698375398221</v>
      </c>
      <c r="H272" s="10">
        <f>-(-$B$3)*(1+D272+$E$4*D272^3)*EXP(-D272)</f>
        <v>-0.51980582922127549</v>
      </c>
      <c r="I272">
        <f>H272*$E$5</f>
        <v>-6.2376699506553059</v>
      </c>
      <c r="K272">
        <f>$L$8*$L$3*EXP(-$L$5*(G272/$L$9-1))-SQRT($L$8)*$L$4*EXP(-$L$6*(G272/$L$9-1))</f>
        <v>-0.56455815428565326</v>
      </c>
    </row>
    <row r="273" spans="4:11" x14ac:dyDescent="0.4">
      <c r="D273" s="6">
        <v>4.0999999999999996</v>
      </c>
      <c r="E273" s="7">
        <f>-(1+D273+$E$4*D273^3)*EXP(-D273)</f>
        <v>-8.4520644548982393E-2</v>
      </c>
      <c r="G273">
        <f>$E$10*(D273/$E$11+1)</f>
        <v>4.793724244725631</v>
      </c>
      <c r="H273" s="10">
        <f>-(-$B$3)*(1+D273+$E$4*D273^3)*EXP(-D273)</f>
        <v>-0.51151894081044136</v>
      </c>
      <c r="I273">
        <f>H273*$E$5</f>
        <v>-6.1382272897252967</v>
      </c>
      <c r="K273">
        <f>$L$8*$L$3*EXP(-$L$5*(G273/$L$9-1))-SQRT($L$8)*$L$4*EXP(-$L$6*(G273/$L$9-1))</f>
        <v>-0.55690434159757318</v>
      </c>
    </row>
    <row r="274" spans="4:11" x14ac:dyDescent="0.4">
      <c r="D274" s="6">
        <v>4.12</v>
      </c>
      <c r="E274" s="7">
        <f>-(1+D274+$E$4*D274^3)*EXP(-D274)</f>
        <v>-8.3171913942783338E-2</v>
      </c>
      <c r="G274">
        <f>$E$10*(D274/$E$11+1)</f>
        <v>4.8033786519114408</v>
      </c>
      <c r="H274" s="10">
        <f>-(-$B$3)*(1+D274+$E$4*D274^3)*EXP(-D274)</f>
        <v>-0.50335642318172469</v>
      </c>
      <c r="I274">
        <f>H274*$E$5</f>
        <v>-6.0402770781806963</v>
      </c>
      <c r="K274">
        <f>$L$8*$L$3*EXP(-$L$5*(G274/$L$9-1))-SQRT($L$8)*$L$4*EXP(-$L$6*(G274/$L$9-1))</f>
        <v>-0.54935324982299583</v>
      </c>
    </row>
    <row r="275" spans="4:11" x14ac:dyDescent="0.4">
      <c r="D275" s="6">
        <v>4.1399999999999997</v>
      </c>
      <c r="E275" s="7">
        <f>-(1+D275+$E$4*D275^3)*EXP(-D275)</f>
        <v>-8.1843456733190129E-2</v>
      </c>
      <c r="G275">
        <f>$E$10*(D275/$E$11+1)</f>
        <v>4.8130330590972497</v>
      </c>
      <c r="H275" s="10">
        <f>-(-$B$3)*(1+D275+$E$4*D275^3)*EXP(-D275)</f>
        <v>-0.49531660014926659</v>
      </c>
      <c r="I275">
        <f>H275*$E$5</f>
        <v>-5.9437992017911991</v>
      </c>
      <c r="K275">
        <f>$L$8*$L$3*EXP(-$L$5*(G275/$L$9-1))-SQRT($L$8)*$L$4*EXP(-$L$6*(G275/$L$9-1))</f>
        <v>-0.54190353787446588</v>
      </c>
    </row>
    <row r="276" spans="4:11" x14ac:dyDescent="0.4">
      <c r="D276" s="6">
        <v>4.16</v>
      </c>
      <c r="E276" s="7">
        <f>-(1+D276+$E$4*D276^3)*EXP(-D276)</f>
        <v>-8.0534998867111407E-2</v>
      </c>
      <c r="G276">
        <f>$E$10*(D276/$E$11+1)</f>
        <v>4.8226874662830586</v>
      </c>
      <c r="H276" s="10">
        <f>-(-$B$3)*(1+D276+$E$4*D276^3)*EXP(-D276)</f>
        <v>-0.48739781314375824</v>
      </c>
      <c r="I276">
        <f>H276*$E$5</f>
        <v>-5.8487737577250991</v>
      </c>
      <c r="K276">
        <f>$L$8*$L$3*EXP(-$L$5*(G276/$L$9-1))-SQRT($L$8)*$L$4*EXP(-$L$6*(G276/$L$9-1))</f>
        <v>-0.53455388081022537</v>
      </c>
    </row>
    <row r="277" spans="4:11" x14ac:dyDescent="0.4">
      <c r="D277" s="6">
        <v>4.1800000000000104</v>
      </c>
      <c r="E277" s="7">
        <f>-(1+D277+$E$4*D277^3)*EXP(-D277)</f>
        <v>-7.92462691956375E-2</v>
      </c>
      <c r="G277">
        <f>$E$10*(D277/$E$11+1)</f>
        <v>4.8323418734688728</v>
      </c>
      <c r="H277" s="10">
        <f>-(-$B$3)*(1+D277+$E$4*D277^3)*EXP(-D277)</f>
        <v>-0.47959842117199813</v>
      </c>
      <c r="I277">
        <f>H277*$E$5</f>
        <v>-5.7551810540639776</v>
      </c>
      <c r="K277">
        <f>$L$8*$L$3*EXP(-$L$5*(G277/$L$9-1))-SQRT($L$8)*$L$4*EXP(-$L$6*(G277/$L$9-1))</f>
        <v>-0.52730296969073376</v>
      </c>
    </row>
    <row r="278" spans="4:11" x14ac:dyDescent="0.4">
      <c r="D278" s="6">
        <v>4.2</v>
      </c>
      <c r="E278" s="7">
        <f>-(1+D278+$E$4*D278^3)*EXP(-D278)</f>
        <v>-7.7976999466484065E-2</v>
      </c>
      <c r="G278">
        <f>$E$10*(D278/$E$11+1)</f>
        <v>4.8419962806546772</v>
      </c>
      <c r="H278" s="10">
        <f>-(-$B$3)*(1+D278+$E$4*D278^3)*EXP(-D278)</f>
        <v>-0.47191680077116149</v>
      </c>
      <c r="I278">
        <f>H278*$E$5</f>
        <v>-5.6630016092539375</v>
      </c>
      <c r="K278">
        <f>$L$8*$L$3*EXP(-$L$5*(G278/$L$9-1))-SQRT($L$8)*$L$4*EXP(-$L$6*(G278/$L$9-1))</f>
        <v>-0.520149511434427</v>
      </c>
    </row>
    <row r="279" spans="4:11" x14ac:dyDescent="0.4">
      <c r="D279" s="6">
        <v>4.22</v>
      </c>
      <c r="E279" s="7">
        <f>-(1+D279+$E$4*D279^3)*EXP(-D279)</f>
        <v>-7.6726924315587308E-2</v>
      </c>
      <c r="G279">
        <f>$E$10*(D279/$E$11+1)</f>
        <v>4.8516506878404861</v>
      </c>
      <c r="H279" s="10">
        <f>-(-$B$3)*(1+D279+$E$4*D279^3)*EXP(-D279)</f>
        <v>-0.46435134595793431</v>
      </c>
      <c r="I279">
        <f>H279*$E$5</f>
        <v>-5.572216151495212</v>
      </c>
      <c r="K279">
        <f>$L$8*$L$3*EXP(-$L$5*(G279/$L$9-1))-SQRT($L$8)*$L$4*EXP(-$L$6*(G279/$L$9-1))</f>
        <v>-0.51309222867274129</v>
      </c>
    </row>
    <row r="280" spans="4:11" x14ac:dyDescent="0.4">
      <c r="D280" s="6">
        <v>4.24</v>
      </c>
      <c r="E280" s="7">
        <f>-(1+D280+$E$4*D280^3)*EXP(-D280)</f>
        <v>-7.549578125790872E-2</v>
      </c>
      <c r="G280">
        <f>$E$10*(D280/$E$11+1)</f>
        <v>4.8613050950262959</v>
      </c>
      <c r="H280" s="10">
        <f>-(-$B$3)*(1+D280+$E$4*D280^3)*EXP(-D280)</f>
        <v>-0.45690046817286351</v>
      </c>
      <c r="I280">
        <f>H280*$E$5</f>
        <v>-5.4828056180743623</v>
      </c>
      <c r="K280">
        <f>$L$8*$L$3*EXP(-$L$5*(G280/$L$9-1))-SQRT($L$8)*$L$4*EXP(-$L$6*(G280/$L$9-1))</f>
        <v>-0.50612985960463019</v>
      </c>
    </row>
    <row r="281" spans="4:11" x14ac:dyDescent="0.4">
      <c r="D281" s="6">
        <v>4.2600000000000096</v>
      </c>
      <c r="E281" s="7">
        <f>-(1+D281+$E$4*D281^3)*EXP(-D281)</f>
        <v>-7.4283310677461842E-2</v>
      </c>
      <c r="G281">
        <f>$E$10*(D281/$E$11+1)</f>
        <v>4.8709595022121102</v>
      </c>
      <c r="H281" s="10">
        <f>-(-$B$3)*(1+D281+$E$4*D281^3)*EXP(-D281)</f>
        <v>-0.44956259621999906</v>
      </c>
      <c r="I281">
        <f>H281*$E$5</f>
        <v>-5.3947511546399891</v>
      </c>
      <c r="K281">
        <f>$L$8*$L$3*EXP(-$L$5*(G281/$L$9-1))-SQRT($L$8)*$L$4*EXP(-$L$6*(G281/$L$9-1))</f>
        <v>-0.49926115785055913</v>
      </c>
    </row>
    <row r="282" spans="4:11" x14ac:dyDescent="0.4">
      <c r="D282" s="6">
        <v>4.28</v>
      </c>
      <c r="E282" s="7">
        <f>-(1+D282+$E$4*D282^3)*EXP(-D282)</f>
        <v>-7.308925581661177E-2</v>
      </c>
      <c r="G282">
        <f>$E$10*(D282/$E$11+1)</f>
        <v>4.8806139093979146</v>
      </c>
      <c r="H282" s="10">
        <f>-(-$B$3)*(1+D282+$E$4*D282^3)*EXP(-D282)</f>
        <v>-0.44233617620213439</v>
      </c>
      <c r="I282">
        <f>H282*$E$5</f>
        <v>-5.3080341144256131</v>
      </c>
      <c r="K282">
        <f>$L$8*$L$3*EXP(-$L$5*(G282/$L$9-1))-SQRT($L$8)*$L$4*EXP(-$L$6*(G282/$L$9-1))</f>
        <v>-0.49248489230615355</v>
      </c>
    </row>
    <row r="283" spans="4:11" x14ac:dyDescent="0.4">
      <c r="D283" s="6">
        <v>4.3</v>
      </c>
      <c r="E283" s="7">
        <f>-(1+D283+$E$4*D283^3)*EXP(-D283)</f>
        <v>-7.1913362764664951E-2</v>
      </c>
      <c r="G283">
        <f>$E$10*(D283/$E$11+1)</f>
        <v>4.8902683165837235</v>
      </c>
      <c r="H283" s="10">
        <f>-(-$B$3)*(1+D283+$E$4*D283^3)*EXP(-D283)</f>
        <v>-0.43521967145175222</v>
      </c>
      <c r="I283">
        <f>H283*$E$5</f>
        <v>-5.2226360574210267</v>
      </c>
      <c r="K283">
        <f>$L$8*$L$3*EXP(-$L$5*(G283/$L$9-1))-SQRT($L$8)*$L$4*EXP(-$L$6*(G283/$L$9-1))</f>
        <v>-0.48579984699550299</v>
      </c>
    </row>
    <row r="284" spans="4:11" x14ac:dyDescent="0.4">
      <c r="D284" s="6">
        <v>4.32</v>
      </c>
      <c r="E284" s="7">
        <f>-(1+D284+$E$4*D284^3)*EXP(-D284)</f>
        <v>-7.0755380445800847E-2</v>
      </c>
      <c r="G284">
        <f>$E$10*(D284/$E$11+1)</f>
        <v>4.8999227237695333</v>
      </c>
      <c r="H284" s="10">
        <f>-(-$B$3)*(1+D284+$E$4*D284^3)*EXP(-D284)</f>
        <v>-0.42821156245798669</v>
      </c>
      <c r="I284">
        <f>H284*$E$5</f>
        <v>-5.1385387494958401</v>
      </c>
      <c r="K284">
        <f>$L$8*$L$3*EXP(-$L$5*(G284/$L$9-1))-SQRT($L$8)*$L$4*EXP(-$L$6*(G284/$L$9-1))</f>
        <v>-0.47920482092433009</v>
      </c>
    </row>
    <row r="285" spans="4:11" x14ac:dyDescent="0.4">
      <c r="D285" s="6">
        <v>4.3400000000000096</v>
      </c>
      <c r="E285" s="7">
        <f>-(1+D285+$E$4*D285^3)*EXP(-D285)</f>
        <v>-6.9615060606356957E-2</v>
      </c>
      <c r="G285">
        <f>$E$10*(D285/$E$11+1)</f>
        <v>4.9095771309553475</v>
      </c>
      <c r="H285" s="10">
        <f>-(-$B$3)*(1+D285+$E$4*D285^3)*EXP(-D285)</f>
        <v>-0.42131034678967233</v>
      </c>
      <c r="I285">
        <f>H285*$E$5</f>
        <v>-5.0557241614760677</v>
      </c>
      <c r="K285">
        <f>$L$8*$L$3*EXP(-$L$5*(G285/$L$9-1))-SQRT($L$8)*$L$4*EXP(-$L$6*(G285/$L$9-1))</f>
        <v>-0.4726986279329824</v>
      </c>
    </row>
    <row r="286" spans="4:11" x14ac:dyDescent="0.4">
      <c r="D286" s="6">
        <v>4.3600000000000003</v>
      </c>
      <c r="E286" s="7">
        <f>-(1+D286+$E$4*D286^3)*EXP(-D286)</f>
        <v>-6.8492157801511674E-2</v>
      </c>
      <c r="G286">
        <f>$E$10*(D286/$E$11+1)</f>
        <v>4.919231538141152</v>
      </c>
      <c r="H286" s="10">
        <f>-(-$B$3)*(1+D286+$E$4*D286^3)*EXP(-D286)</f>
        <v>-0.41451453901474861</v>
      </c>
      <c r="I286">
        <f>H286*$E$5</f>
        <v>-4.9741744681769831</v>
      </c>
      <c r="K286">
        <f>$L$8*$L$3*EXP(-$L$5*(G286/$L$9-1))-SQRT($L$8)*$L$4*EXP(-$L$6*(G286/$L$9-1))</f>
        <v>-0.4662800965494156</v>
      </c>
    </row>
    <row r="287" spans="4:11" x14ac:dyDescent="0.4">
      <c r="D287" s="6">
        <v>4.38</v>
      </c>
      <c r="E287" s="7">
        <f>-(1+D287+$E$4*D287^3)*EXP(-D287)</f>
        <v>-6.7386429381380189E-2</v>
      </c>
      <c r="G287">
        <f>$E$10*(D287/$E$11+1)</f>
        <v>4.9288859453269609</v>
      </c>
      <c r="H287" s="10">
        <f>-(-$B$3)*(1+D287+$E$4*D287^3)*EXP(-D287)</f>
        <v>-0.40782267061611288</v>
      </c>
      <c r="I287">
        <f>H287*$E$5</f>
        <v>-4.893872047393355</v>
      </c>
      <c r="K287">
        <f>$L$8*$L$3*EXP(-$L$5*(G287/$L$9-1))-SQRT($L$8)*$L$4*EXP(-$L$6*(G287/$L$9-1))</f>
        <v>-0.45994806984215453</v>
      </c>
    </row>
    <row r="288" spans="4:11" x14ac:dyDescent="0.4">
      <c r="D288" s="6">
        <v>4.4000000000000004</v>
      </c>
      <c r="E288" s="7">
        <f>-(1+D288+$E$4*D288^3)*EXP(-D288)</f>
        <v>-6.6297635476569555E-2</v>
      </c>
      <c r="G288">
        <f>$E$10*(D288/$E$11+1)</f>
        <v>4.9385403525127707</v>
      </c>
      <c r="H288" s="10">
        <f>-(-$B$3)*(1+D288+$E$4*D288^3)*EXP(-D288)</f>
        <v>-0.40123328990419893</v>
      </c>
      <c r="I288">
        <f>H288*$E$5</f>
        <v>-4.8147994788503876</v>
      </c>
      <c r="K288">
        <f>$L$8*$L$3*EXP(-$L$5*(G288/$L$9-1))-SQRT($L$8)*$L$4*EXP(-$L$6*(G288/$L$9-1))</f>
        <v>-0.45370140527341762</v>
      </c>
    </row>
    <row r="289" spans="4:11" x14ac:dyDescent="0.4">
      <c r="D289" s="6">
        <v>4.4200000000000097</v>
      </c>
      <c r="E289" s="7">
        <f>-(1+D289+$E$4*D289^3)*EXP(-D289)</f>
        <v>-6.5225538983202339E-2</v>
      </c>
      <c r="G289">
        <f>$E$10*(D289/$E$11+1)</f>
        <v>4.948194759698584</v>
      </c>
      <c r="H289" s="10">
        <f>-(-$B$3)*(1+D289+$E$4*D289^3)*EXP(-D289)</f>
        <v>-0.39474496192634051</v>
      </c>
      <c r="I289">
        <f>H289*$E$5</f>
        <v>-4.7369395431160859</v>
      </c>
      <c r="K289">
        <f>$L$8*$L$3*EXP(-$L$5*(G289/$L$9-1))-SQRT($L$8)*$L$4*EXP(-$L$6*(G289/$L$9-1))</f>
        <v>-0.4475389745523573</v>
      </c>
    </row>
    <row r="290" spans="4:11" x14ac:dyDescent="0.4">
      <c r="D290" s="6">
        <v>4.4400000000000004</v>
      </c>
      <c r="E290" s="7">
        <f>-(1+D290+$E$4*D290^3)*EXP(-D290)</f>
        <v>-6.4169905547448503E-2</v>
      </c>
      <c r="G290">
        <f>$E$10*(D290/$E$11+1)</f>
        <v>4.9578491668843885</v>
      </c>
      <c r="H290" s="10">
        <f>-(-$B$3)*(1+D290+$E$4*D290^3)*EXP(-D290)</f>
        <v>-0.38835626837315829</v>
      </c>
      <c r="I290">
        <f>H290*$E$5</f>
        <v>-4.6602752204778994</v>
      </c>
      <c r="K290">
        <f>$L$8*$L$3*EXP(-$L$5*(G290/$L$9-1))-SQRT($L$8)*$L$4*EXP(-$L$6*(G290/$L$9-1))</f>
        <v>-0.44145966348855975</v>
      </c>
    </row>
    <row r="291" spans="4:11" x14ac:dyDescent="0.4">
      <c r="D291" s="6">
        <v>4.46</v>
      </c>
      <c r="E291" s="7">
        <f>-(1+D291+$E$4*D291^3)*EXP(-D291)</f>
        <v>-6.3130503549578207E-2</v>
      </c>
      <c r="G291">
        <f>$E$10*(D291/$E$11+1)</f>
        <v>4.9675035740701974</v>
      </c>
      <c r="H291" s="10">
        <f>-(-$B$3)*(1+D291+$E$4*D291^3)*EXP(-D291)</f>
        <v>-0.38206580748204733</v>
      </c>
      <c r="I291">
        <f>H291*$E$5</f>
        <v>-4.5847896897845679</v>
      </c>
      <c r="K291">
        <f>$L$8*$L$3*EXP(-$L$5*(G291/$L$9-1))-SQRT($L$8)*$L$4*EXP(-$L$6*(G291/$L$9-1))</f>
        <v>-0.43546237184579573</v>
      </c>
    </row>
    <row r="292" spans="4:11" x14ac:dyDescent="0.4">
      <c r="D292" s="6">
        <v>4.4800000000000004</v>
      </c>
      <c r="E292" s="7">
        <f>-(1+D292+$E$4*D292^3)*EXP(-D292)</f>
        <v>-6.2107104087577289E-2</v>
      </c>
      <c r="G292">
        <f>$E$10*(D292/$E$11+1)</f>
        <v>4.9771579812560072</v>
      </c>
      <c r="H292" s="10">
        <f>-(-$B$3)*(1+D292+$E$4*D292^3)*EXP(-D292)</f>
        <v>-0.37587219393801768</v>
      </c>
      <c r="I292">
        <f>H292*$E$5</f>
        <v>-4.5104663272562124</v>
      </c>
      <c r="K292">
        <f>$L$8*$L$3*EXP(-$L$5*(G292/$L$9-1))-SQRT($L$8)*$L$4*EXP(-$L$6*(G292/$L$9-1))</f>
        <v>-0.42954601319616698</v>
      </c>
    </row>
    <row r="293" spans="4:11" x14ac:dyDescent="0.4">
      <c r="D293" s="6">
        <v>4.5000000000000098</v>
      </c>
      <c r="E293" s="7">
        <f>-(1+D293+$E$4*D293^3)*EXP(-D293)</f>
        <v>-6.10994809603322E-2</v>
      </c>
      <c r="G293">
        <f>$E$10*(D293/$E$11+1)</f>
        <v>4.9868123884418205</v>
      </c>
      <c r="H293" s="10">
        <f>-(-$B$3)*(1+D293+$E$4*D293^3)*EXP(-D293)</f>
        <v>-0.36977405877193048</v>
      </c>
      <c r="I293">
        <f>H293*$E$5</f>
        <v>-4.4372887052631658</v>
      </c>
      <c r="K293">
        <f>$L$8*$L$3*EXP(-$L$5*(G293/$L$9-1))-SQRT($L$8)*$L$4*EXP(-$L$6*(G293/$L$9-1))</f>
        <v>-0.42370951477461521</v>
      </c>
    </row>
    <row r="294" spans="4:11" x14ac:dyDescent="0.4">
      <c r="D294" s="6">
        <v>4.5199999999999996</v>
      </c>
      <c r="E294" s="7">
        <f>-(1+D294+$E$4*D294^3)*EXP(-D294)</f>
        <v>-6.0107410650420565E-2</v>
      </c>
      <c r="G294">
        <f>$E$10*(D294/$E$11+1)</f>
        <v>4.996466795627625</v>
      </c>
      <c r="H294" s="10">
        <f>-(-$B$3)*(1+D294+$E$4*D294^3)*EXP(-D294)</f>
        <v>-0.36377004925634521</v>
      </c>
      <c r="I294">
        <f>H294*$E$5</f>
        <v>-4.3652405910761427</v>
      </c>
      <c r="K294">
        <f>$L$8*$L$3*EXP(-$L$5*(G294/$L$9-1))-SQRT($L$8)*$L$4*EXP(-$L$6*(G294/$L$9-1))</f>
        <v>-0.4179518173339094</v>
      </c>
    </row>
    <row r="295" spans="4:11" x14ac:dyDescent="0.4">
      <c r="D295" s="6">
        <v>4.54</v>
      </c>
      <c r="E295" s="7">
        <f>-(1+D295+$E$4*D295^3)*EXP(-D295)</f>
        <v>-5.9130672306517008E-2</v>
      </c>
      <c r="G295">
        <f>$E$10*(D295/$E$11+1)</f>
        <v>5.0061212028134348</v>
      </c>
      <c r="H295" s="10">
        <f>-(-$B$3)*(1+D295+$E$4*D295^3)*EXP(-D295)</f>
        <v>-0.35785882879904085</v>
      </c>
      <c r="I295">
        <f>H295*$E$5</f>
        <v>-4.2943059455884907</v>
      </c>
      <c r="K295">
        <f>$L$8*$L$3*EXP(-$L$5*(G295/$L$9-1))-SQRT($L$8)*$L$4*EXP(-$L$6*(G295/$L$9-1))</f>
        <v>-0.41227187500009377</v>
      </c>
    </row>
    <row r="296" spans="4:11" x14ac:dyDescent="0.4">
      <c r="D296" s="6">
        <v>4.5599999999999996</v>
      </c>
      <c r="E296" s="7">
        <f>-(1+D296+$E$4*D296^3)*EXP(-D296)</f>
        <v>-5.8169047725453026E-2</v>
      </c>
      <c r="G296">
        <f>$E$10*(D296/$E$11+1)</f>
        <v>5.0157756099992437</v>
      </c>
      <c r="H296" s="10">
        <f>-(-$B$3)*(1+D296+$E$4*D296^3)*EXP(-D296)</f>
        <v>-0.35203907683444169</v>
      </c>
      <c r="I296">
        <f>H296*$E$5</f>
        <v>-4.2244689220133003</v>
      </c>
      <c r="K296">
        <f>$L$8*$L$3*EXP(-$L$5*(G296/$L$9-1))-SQRT($L$8)*$L$4*EXP(-$L$6*(G296/$L$9-1))</f>
        <v>-0.40666865512853662</v>
      </c>
    </row>
    <row r="297" spans="4:11" x14ac:dyDescent="0.4">
      <c r="D297" s="6">
        <v>4.5800000000000098</v>
      </c>
      <c r="E297" s="7">
        <f>-(1+D297+$E$4*D297^3)*EXP(-D297)</f>
        <v>-5.7222321333933984E-2</v>
      </c>
      <c r="G297">
        <f>$E$10*(D297/$E$11+1)</f>
        <v>5.025430017185057</v>
      </c>
      <c r="H297" s="10">
        <f>-(-$B$3)*(1+D297+$E$4*D297^3)*EXP(-D297)</f>
        <v>-0.34630948871296841</v>
      </c>
      <c r="I297">
        <f>H297*$E$5</f>
        <v>-4.1557138645556204</v>
      </c>
      <c r="K297">
        <f>$L$8*$L$3*EXP(-$L$5*(G297/$L$9-1))-SQRT($L$8)*$L$4*EXP(-$L$6*(G297/$L$9-1))</f>
        <v>-0.40114113816052283</v>
      </c>
    </row>
    <row r="298" spans="4:11" x14ac:dyDescent="0.4">
      <c r="D298" s="6">
        <v>4.5999999999999996</v>
      </c>
      <c r="E298" s="7">
        <f>-(1+D298+$E$4*D298^3)*EXP(-D298)</f>
        <v>-5.6290280169948075E-2</v>
      </c>
      <c r="G298">
        <f>$E$10*(D298/$E$11+1)</f>
        <v>5.0350844243708623</v>
      </c>
      <c r="H298" s="10">
        <f>-(-$B$3)*(1+D298+$E$4*D298^3)*EXP(-D298)</f>
        <v>-0.34066877558852576</v>
      </c>
      <c r="I298">
        <f>H298*$E$5</f>
        <v>-4.0880253070623089</v>
      </c>
      <c r="K298">
        <f>$L$8*$L$3*EXP(-$L$5*(G298/$L$9-1))-SQRT($L$8)*$L$4*EXP(-$L$6*(G298/$L$9-1))</f>
        <v>-0.39568831748051231</v>
      </c>
    </row>
    <row r="299" spans="4:11" x14ac:dyDescent="0.4">
      <c r="D299" s="6">
        <v>4.62</v>
      </c>
      <c r="E299" s="7">
        <f>-(1+D299+$E$4*D299^3)*EXP(-D299)</f>
        <v>-5.5372713863872387E-2</v>
      </c>
      <c r="G299">
        <f>$E$10*(D299/$E$11+1)</f>
        <v>5.0447388315566712</v>
      </c>
      <c r="H299" s="10">
        <f>-(-$B$3)*(1+D299+$E$4*D299^3)*EXP(-D299)</f>
        <v>-0.33511566430415568</v>
      </c>
      <c r="I299">
        <f>H299*$E$5</f>
        <v>-4.0213879716498679</v>
      </c>
      <c r="K299">
        <f>$L$8*$L$3*EXP(-$L$5*(G299/$L$9-1))-SQRT($L$8)*$L$4*EXP(-$L$6*(G299/$L$9-1))</f>
        <v>-0.39030919927402724</v>
      </c>
    </row>
    <row r="300" spans="4:11" x14ac:dyDescent="0.4">
      <c r="D300" s="6">
        <v>4.6400000000000103</v>
      </c>
      <c r="E300" s="7">
        <f>-(1+D300+$E$4*D300^3)*EXP(-D300)</f>
        <v>-5.4469414619312581E-2</v>
      </c>
      <c r="G300">
        <f>$E$10*(D300/$E$11+1)</f>
        <v>5.0543932387424855</v>
      </c>
      <c r="H300" s="10">
        <f>-(-$B$3)*(1+D300+$E$4*D300^3)*EXP(-D300)</f>
        <v>-0.32964889727607977</v>
      </c>
      <c r="I300">
        <f>H300*$E$5</f>
        <v>-3.955786767312957</v>
      </c>
      <c r="K300">
        <f>$L$8*$L$3*EXP(-$L$5*(G300/$L$9-1))-SQRT($L$8)*$L$4*EXP(-$L$6*(G300/$L$9-1))</f>
        <v>-0.38500280238628837</v>
      </c>
    </row>
    <row r="301" spans="4:11" x14ac:dyDescent="0.4">
      <c r="D301" s="6">
        <v>4.6600000000000099</v>
      </c>
      <c r="E301" s="7">
        <f>-(1+D301+$E$4*D301^3)*EXP(-D301)</f>
        <v>-5.3580177193680002E-2</v>
      </c>
      <c r="G301">
        <f>$E$10*(D301/$E$11+1)</f>
        <v>5.0640476459282944</v>
      </c>
      <c r="H301" s="10">
        <f>-(-$B$3)*(1+D301+$E$4*D301^3)*EXP(-D301)</f>
        <v>-0.32426723237615135</v>
      </c>
      <c r="I301">
        <f>H301*$E$5</f>
        <v>-3.8912067885138164</v>
      </c>
      <c r="K301">
        <f>$L$8*$L$3*EXP(-$L$5*(G301/$L$9-1))-SQRT($L$8)*$L$4*EXP(-$L$6*(G301/$L$9-1))</f>
        <v>-0.37976815818157589</v>
      </c>
    </row>
    <row r="302" spans="4:11" x14ac:dyDescent="0.4">
      <c r="D302" s="6">
        <v>4.6800000000000104</v>
      </c>
      <c r="E302" s="7">
        <f>-(1+D302+$E$4*D302^3)*EXP(-D302)</f>
        <v>-5.2704798878527276E-2</v>
      </c>
      <c r="G302">
        <f>$E$10*(D302/$E$11+1)</f>
        <v>5.0737020531141033</v>
      </c>
      <c r="H302" s="10">
        <f>-(-$B$3)*(1+D302+$E$4*D302^3)*EXP(-D302)</f>
        <v>-0.31896944281284706</v>
      </c>
      <c r="I302">
        <f>H302*$E$5</f>
        <v>-3.8276333137541645</v>
      </c>
      <c r="K302">
        <f>$L$8*$L$3*EXP(-$L$5*(G302/$L$9-1))-SQRT($L$8)*$L$4*EXP(-$L$6*(G302/$L$9-1))</f>
        <v>-0.37460431040334463</v>
      </c>
    </row>
    <row r="303" spans="4:11" x14ac:dyDescent="0.4">
      <c r="D303" s="6">
        <v>4.7</v>
      </c>
      <c r="E303" s="7">
        <f>-(1+D303+$E$4*D303^3)*EXP(-D303)</f>
        <v>-5.1843079479666147E-2</v>
      </c>
      <c r="G303">
        <f>$E$10*(D303/$E$11+1)</f>
        <v>5.0833564602999086</v>
      </c>
      <c r="H303" s="10">
        <f>-(-$B$3)*(1+D303+$E$4*D303^3)*EXP(-D303)</f>
        <v>-0.31375431701093953</v>
      </c>
      <c r="I303">
        <f>H303*$E$5</f>
        <v>-3.7650518041312742</v>
      </c>
      <c r="K303">
        <f>$L$8*$L$3*EXP(-$L$5*(G303/$L$9-1))-SQRT($L$8)*$L$4*EXP(-$L$6*(G303/$L$9-1))</f>
        <v>-0.3695103150351709</v>
      </c>
    </row>
    <row r="304" spans="4:11" x14ac:dyDescent="0.4">
      <c r="D304" s="6">
        <v>4.7200000000000104</v>
      </c>
      <c r="E304" s="7">
        <f>-(1+D304+$E$4*D304^3)*EXP(-D304)</f>
        <v>-5.0994821297073792E-2</v>
      </c>
      <c r="G304">
        <f>$E$10*(D304/$E$11+1)</f>
        <v>5.093010867485722</v>
      </c>
      <c r="H304" s="10">
        <f>-(-$B$3)*(1+D304+$E$4*D304^3)*EXP(-D304)</f>
        <v>-0.30862065848989056</v>
      </c>
      <c r="I304">
        <f>H304*$E$5</f>
        <v>-3.703447901878687</v>
      </c>
      <c r="K304">
        <f>$L$8*$L$3*EXP(-$L$5*(G304/$L$9-1))-SQRT($L$8)*$L$4*EXP(-$L$6*(G304/$L$9-1))</f>
        <v>-0.36448524016250927</v>
      </c>
    </row>
    <row r="305" spans="4:11" x14ac:dyDescent="0.4">
      <c r="D305" s="6">
        <v>4.74000000000001</v>
      </c>
      <c r="E305" s="7">
        <f>-(1+D305+$E$4*D305^3)*EXP(-D305)</f>
        <v>-5.0159829104616284E-2</v>
      </c>
      <c r="G305">
        <f>$E$10*(D305/$E$11+1)</f>
        <v>5.1026652746715317</v>
      </c>
      <c r="H305" s="10">
        <f>-(-$B$3)*(1+D305+$E$4*D305^3)*EXP(-D305)</f>
        <v>-0.30356728574113778</v>
      </c>
      <c r="I305">
        <f>H305*$E$5</f>
        <v>-3.6428074288936534</v>
      </c>
      <c r="K305">
        <f>$L$8*$L$3*EXP(-$L$5*(G305/$L$9-1))-SQRT($L$8)*$L$4*EXP(-$L$6*(G305/$L$9-1))</f>
        <v>-0.35952816583533553</v>
      </c>
    </row>
    <row r="306" spans="4:11" x14ac:dyDescent="0.4">
      <c r="D306" s="6">
        <v>4.7600000000000096</v>
      </c>
      <c r="E306" s="7">
        <f>-(1+D306+$E$4*D306^3)*EXP(-D306)</f>
        <v>-4.9337910129588429E-2</v>
      </c>
      <c r="G306">
        <f>$E$10*(D306/$E$11+1)</f>
        <v>5.1123196818573406</v>
      </c>
      <c r="H306" s="10">
        <f>-(-$B$3)*(1+D306+$E$4*D306^3)*EXP(-D306)</f>
        <v>-0.29859303210426913</v>
      </c>
      <c r="I306">
        <f>H306*$E$5</f>
        <v>-3.5831163852512296</v>
      </c>
      <c r="K306">
        <f>$L$8*$L$3*EXP(-$L$5*(G306/$L$9-1))-SQRT($L$8)*$L$4*EXP(-$L$6*(G306/$L$9-1))</f>
        <v>-0.35463818393163726</v>
      </c>
    </row>
    <row r="307" spans="4:11" x14ac:dyDescent="0.4">
      <c r="D307" s="6">
        <v>4.78</v>
      </c>
      <c r="E307" s="7">
        <f>-(1+D307+$E$4*D307^3)*EXP(-D307)</f>
        <v>-4.8528874032100704E-2</v>
      </c>
      <c r="G307">
        <f>$E$10*(D307/$E$11+1)</f>
        <v>5.1219740890431451</v>
      </c>
      <c r="H307" s="10">
        <f>-(-$B$3)*(1+D307+$E$4*D307^3)*EXP(-D307)</f>
        <v>-0.29369674564227344</v>
      </c>
      <c r="I307">
        <f>H307*$E$5</f>
        <v>-3.5243609477072813</v>
      </c>
      <c r="K307">
        <f>$L$8*$L$3*EXP(-$L$5*(G307/$L$9-1))-SQRT($L$8)*$L$4*EXP(-$L$6*(G307/$L$9-1))</f>
        <v>-0.34981439802184067</v>
      </c>
    </row>
    <row r="308" spans="4:11" x14ac:dyDescent="0.4">
      <c r="D308" s="6">
        <v>4.8000000000000096</v>
      </c>
      <c r="E308" s="7">
        <f>-(1+D308+$E$4*D308^3)*EXP(-D308)</f>
        <v>-4.7732532884315788E-2</v>
      </c>
      <c r="G308">
        <f>$E$10*(D308/$E$11+1)</f>
        <v>5.1316284962289584</v>
      </c>
      <c r="H308" s="10">
        <f>-(-$B$3)*(1+D308+$E$4*D308^3)*EXP(-D308)</f>
        <v>-0.28887728901587911</v>
      </c>
      <c r="I308">
        <f>H308*$E$5</f>
        <v>-3.4665274681905496</v>
      </c>
      <c r="K308">
        <f>$L$8*$L$3*EXP(-$L$5*(G308/$L$9-1))-SQRT($L$8)*$L$4*EXP(-$L$6*(G308/$L$9-1))</f>
        <v>-0.34505592323414297</v>
      </c>
    </row>
    <row r="309" spans="4:11" x14ac:dyDescent="0.4">
      <c r="D309" s="6">
        <v>4.8200000000000101</v>
      </c>
      <c r="E309" s="7">
        <f>-(1+D309+$E$4*D309^3)*EXP(-D309)</f>
        <v>-4.6948701149559381E-2</v>
      </c>
      <c r="G309">
        <f>$E$10*(D309/$E$11+1)</f>
        <v>5.1412829034147682</v>
      </c>
      <c r="H309" s="10">
        <f>-(-$B$3)*(1+D309+$E$4*D309^3)*EXP(-D309)</f>
        <v>-0.28413353935713331</v>
      </c>
      <c r="I309">
        <f>H309*$E$5</f>
        <v>-3.4096024722855995</v>
      </c>
      <c r="K309">
        <f>$L$8*$L$3*EXP(-$L$5*(G309/$L$9-1))-SQRT($L$8)*$L$4*EXP(-$L$6*(G309/$L$9-1))</f>
        <v>-0.34036188612082841</v>
      </c>
    </row>
    <row r="310" spans="4:11" x14ac:dyDescent="0.4">
      <c r="D310" s="6">
        <v>4.8400000000000096</v>
      </c>
      <c r="E310" s="7">
        <f>-(1+D310+$E$4*D310^3)*EXP(-D310)</f>
        <v>-4.6177195661305327E-2</v>
      </c>
      <c r="G310">
        <f>$E$10*(D310/$E$11+1)</f>
        <v>5.1509373106005771</v>
      </c>
      <c r="H310" s="10">
        <f>-(-$B$3)*(1+D310+$E$4*D310^3)*EXP(-D310)</f>
        <v>-0.27946438814221986</v>
      </c>
      <c r="I310">
        <f>H310*$E$5</f>
        <v>-3.3535726577066383</v>
      </c>
      <c r="K310">
        <f>$L$8*$L$3*EXP(-$L$5*(G310/$L$9-1))-SQRT($L$8)*$L$4*EXP(-$L$6*(G310/$L$9-1))</f>
        <v>-0.33573142452550875</v>
      </c>
    </row>
    <row r="311" spans="4:11" x14ac:dyDescent="0.4">
      <c r="D311" s="6">
        <v>4.8600000000000003</v>
      </c>
      <c r="E311" s="7">
        <f>-(1+D311+$E$4*D311^3)*EXP(-D311)</f>
        <v>-4.5417835602061016E-2</v>
      </c>
      <c r="G311">
        <f>$E$10*(D311/$E$11+1)</f>
        <v>5.1605917177863816</v>
      </c>
      <c r="H311" s="10">
        <f>-(-$B$3)*(1+D311+$E$4*D311^3)*EXP(-D311)</f>
        <v>-0.27486874106367326</v>
      </c>
      <c r="I311">
        <f>H311*$E$5</f>
        <v>-3.2984248927640794</v>
      </c>
      <c r="K311">
        <f>$L$8*$L$3*EXP(-$L$5*(G311/$L$9-1))-SQRT($L$8)*$L$4*EXP(-$L$6*(G311/$L$9-1))</f>
        <v>-0.33116368745138025</v>
      </c>
    </row>
    <row r="312" spans="4:11" x14ac:dyDescent="0.4">
      <c r="D312" s="6">
        <v>4.8800000000000097</v>
      </c>
      <c r="E312" s="7">
        <f>-(1+D312+$E$4*D312^3)*EXP(-D312)</f>
        <v>-4.4670442482155737E-2</v>
      </c>
      <c r="G312">
        <f>$E$10*(D312/$E$11+1)</f>
        <v>5.1702461249721949</v>
      </c>
      <c r="H312" s="10">
        <f>-(-$B$3)*(1+D312+$E$4*D312^3)*EXP(-D312)</f>
        <v>-0.2703455179020065</v>
      </c>
      <c r="I312">
        <f>H312*$E$5</f>
        <v>-3.2441462148240783</v>
      </c>
      <c r="K312">
        <f>$L$8*$L$3*EXP(-$L$5*(G312/$L$9-1))-SQRT($L$8)*$L$4*EXP(-$L$6*(G312/$L$9-1))</f>
        <v>-0.32665783493046319</v>
      </c>
    </row>
    <row r="313" spans="4:11" x14ac:dyDescent="0.4">
      <c r="D313" s="6">
        <v>4.9000000000000101</v>
      </c>
      <c r="E313" s="7">
        <f>-(1+D313+$E$4*D313^3)*EXP(-D313)</f>
        <v>-4.3934840118453243E-2</v>
      </c>
      <c r="G313">
        <f>$E$10*(D313/$E$11+1)</f>
        <v>5.1799005321580047</v>
      </c>
      <c r="H313" s="10">
        <f>-(-$B$3)*(1+D313+$E$4*D313^3)*EXP(-D313)</f>
        <v>-0.26589365239687901</v>
      </c>
      <c r="I313">
        <f>H313*$E$5</f>
        <v>-3.1907238287625481</v>
      </c>
      <c r="K313">
        <f>$L$8*$L$3*EXP(-$L$5*(G313/$L$9-1))-SQRT($L$8)*$L$4*EXP(-$L$6*(G313/$L$9-1))</f>
        <v>-0.32221303789388223</v>
      </c>
    </row>
    <row r="314" spans="4:11" x14ac:dyDescent="0.4">
      <c r="D314" s="6">
        <v>4.9200000000000097</v>
      </c>
      <c r="E314" s="7">
        <f>-(1+D314+$E$4*D314^3)*EXP(-D314)</f>
        <v>-4.3210854612988063E-2</v>
      </c>
      <c r="G314">
        <f>$E$10*(D314/$E$11+1)</f>
        <v>5.1895549393438145</v>
      </c>
      <c r="H314" s="10">
        <f>-(-$B$3)*(1+D314+$E$4*D314^3)*EXP(-D314)</f>
        <v>-0.26151209211780374</v>
      </c>
      <c r="I314">
        <f>H314*$E$5</f>
        <v>-3.1381451054136447</v>
      </c>
      <c r="K314">
        <f>$L$8*$L$3*EXP(-$L$5*(G314/$L$9-1))-SQRT($L$8)*$L$4*EXP(-$L$6*(G314/$L$9-1))</f>
        <v>-0.31782847804314351</v>
      </c>
    </row>
    <row r="315" spans="4:11" x14ac:dyDescent="0.4">
      <c r="D315" s="6">
        <v>4.9400000000000004</v>
      </c>
      <c r="E315" s="7">
        <f>-(1+D315+$E$4*D315^3)*EXP(-D315)</f>
        <v>-4.2498314331548603E-2</v>
      </c>
      <c r="G315">
        <f>$E$10*(D315/$E$11+1)</f>
        <v>5.199209346529619</v>
      </c>
      <c r="H315" s="10">
        <f>-(-$B$3)*(1+D315+$E$4*D315^3)*EXP(-D315)</f>
        <v>-0.25719979833453216</v>
      </c>
      <c r="I315">
        <f>H315*$E$5</f>
        <v>-3.0863975800143857</v>
      </c>
      <c r="K315">
        <f>$L$8*$L$3*EXP(-$L$5*(G315/$L$9-1))-SQRT($L$8)*$L$4*EXP(-$L$6*(G315/$L$9-1))</f>
        <v>-0.31350334772248106</v>
      </c>
    </row>
    <row r="316" spans="4:11" x14ac:dyDescent="0.4">
      <c r="D316" s="6">
        <v>4.9600000000000097</v>
      </c>
      <c r="E316" s="7">
        <f>-(1+D316+$E$4*D316^3)*EXP(-D316)</f>
        <v>-4.1797049882208788E-2</v>
      </c>
      <c r="G316">
        <f>$E$10*(D316/$E$11+1)</f>
        <v>5.2088637537154323</v>
      </c>
      <c r="H316" s="10">
        <f>-(-$B$3)*(1+D316+$E$4*D316^3)*EXP(-D316)</f>
        <v>-0.25295574588712755</v>
      </c>
      <c r="I316">
        <f>H316*$E$5</f>
        <v>-3.0354689506455306</v>
      </c>
      <c r="K316">
        <f>$L$8*$L$3*EXP(-$L$5*(G316/$L$9-1))-SQRT($L$8)*$L$4*EXP(-$L$6*(G316/$L$9-1))</f>
        <v>-0.3092368497922332</v>
      </c>
    </row>
    <row r="317" spans="4:11" x14ac:dyDescent="0.4">
      <c r="D317" s="6">
        <v>4.9800000000000102</v>
      </c>
      <c r="E317" s="7">
        <f>-(1+D317+$E$4*D317^3)*EXP(-D317)</f>
        <v>-4.1106894093827236E-2</v>
      </c>
      <c r="G317">
        <f>$E$10*(D317/$E$11+1)</f>
        <v>5.2185181609012421</v>
      </c>
      <c r="H317" s="10">
        <f>-(-$B$3)*(1+D317+$E$4*D317^3)*EXP(-D317)</f>
        <v>-0.24877892305584243</v>
      </c>
      <c r="I317">
        <f>H317*$E$5</f>
        <v>-2.9853470766701093</v>
      </c>
      <c r="K317">
        <f>$L$8*$L$3*EXP(-$L$5*(G317/$L$9-1))-SQRT($L$8)*$L$4*EXP(-$L$6*(G317/$L$9-1))</f>
        <v>-0.305028197503315</v>
      </c>
    </row>
    <row r="318" spans="4:11" x14ac:dyDescent="0.4">
      <c r="D318" s="6">
        <v>5.0000000000000098</v>
      </c>
      <c r="E318" s="7">
        <f>-(1+D318+$E$4*D318^3)*EXP(-D318)</f>
        <v>-4.0427681994512472E-2</v>
      </c>
      <c r="G318">
        <f>$E$10*(D318/$E$11+1)</f>
        <v>5.2281725680870519</v>
      </c>
      <c r="H318" s="10">
        <f>-(-$B$3)*(1+D318+$E$4*D318^3)*EXP(-D318)</f>
        <v>-0.24466833143078945</v>
      </c>
      <c r="I318">
        <f>H318*$E$5</f>
        <v>-2.9360199771694733</v>
      </c>
      <c r="K318">
        <f>$L$8*$L$3*EXP(-$L$5*(G318/$L$9-1))-SQRT($L$8)*$L$4*EXP(-$L$6*(G318/$L$9-1))</f>
        <v>-0.3008766143727255</v>
      </c>
    </row>
    <row r="319" spans="4:11" x14ac:dyDescent="0.4">
      <c r="D319" s="6">
        <v>5.0199999999999996</v>
      </c>
      <c r="E319" s="7">
        <f>-(1+D319+$E$4*D319^3)*EXP(-D319)</f>
        <v>-3.9759250790075161E-2</v>
      </c>
      <c r="G319">
        <f>$E$10*(D319/$E$11+1)</f>
        <v>5.2378269752728555</v>
      </c>
      <c r="H319" s="10">
        <f>-(-$B$3)*(1+D319+$E$4*D319^3)*EXP(-D319)</f>
        <v>-0.24062298578153488</v>
      </c>
      <c r="I319">
        <f>H319*$E$5</f>
        <v>-2.8874758293784186</v>
      </c>
      <c r="K319">
        <f>$L$8*$L$3*EXP(-$L$5*(G319/$L$9-1))-SQRT($L$8)*$L$4*EXP(-$L$6*(G319/$L$9-1))</f>
        <v>-0.29678133406016594</v>
      </c>
    </row>
    <row r="320" spans="4:11" x14ac:dyDescent="0.4">
      <c r="D320" s="6">
        <v>5.0400000000000098</v>
      </c>
      <c r="E320" s="7">
        <f>-(1+D320+$E$4*D320^3)*EXP(-D320)</f>
        <v>-3.9101439842467688E-2</v>
      </c>
      <c r="G320">
        <f>$E$10*(D320/$E$11+1)</f>
        <v>5.2474813824586697</v>
      </c>
      <c r="H320" s="10">
        <f>-(-$B$3)*(1+D320+$E$4*D320^3)*EXP(-D320)</f>
        <v>-0.23664191392661441</v>
      </c>
      <c r="I320">
        <f>H320*$E$5</f>
        <v>-2.839702967119373</v>
      </c>
      <c r="K320">
        <f>$L$8*$L$3*EXP(-$L$5*(G320/$L$9-1))-SQRT($L$8)*$L$4*EXP(-$L$6*(G320/$L$9-1))</f>
        <v>-0.2927416002457196</v>
      </c>
    </row>
    <row r="321" spans="4:11" x14ac:dyDescent="0.4">
      <c r="D321" s="6">
        <v>5.0600000000000103</v>
      </c>
      <c r="E321" s="7">
        <f>-(1+D321+$E$4*D321^3)*EXP(-D321)</f>
        <v>-3.8454090648228897E-2</v>
      </c>
      <c r="G321">
        <f>$E$10*(D321/$E$11+1)</f>
        <v>5.2571357896444795</v>
      </c>
      <c r="H321" s="10">
        <f>-(-$B$3)*(1+D321+$E$4*D321^3)*EXP(-D321)</f>
        <v>-0.23272415660308127</v>
      </c>
      <c r="I321">
        <f>H321*$E$5</f>
        <v>-2.792689879236975</v>
      </c>
      <c r="K321">
        <f>$L$8*$L$3*EXP(-$L$5*(G321/$L$9-1))-SQRT($L$8)*$L$4*EXP(-$L$6*(G321/$L$9-1))</f>
        <v>-0.28875666650866466</v>
      </c>
    </row>
    <row r="322" spans="4:11" x14ac:dyDescent="0.4">
      <c r="D322" s="6">
        <v>5.0800000000000098</v>
      </c>
      <c r="E322" s="7">
        <f>-(1+D322+$E$4*D322^3)*EXP(-D322)</f>
        <v>-3.7817046816930537E-2</v>
      </c>
      <c r="G322">
        <f>$E$10*(D322/$E$11+1)</f>
        <v>5.2667901968302884</v>
      </c>
      <c r="H322" s="10">
        <f>-(-$B$3)*(1+D322+$E$4*D322^3)*EXP(-D322)</f>
        <v>-0.22886876733606359</v>
      </c>
      <c r="I322">
        <f>H322*$E$5</f>
        <v>-2.7464252080327629</v>
      </c>
      <c r="K322">
        <f>$L$8*$L$3*EXP(-$L$5*(G322/$L$9-1))-SQRT($L$8)*$L$4*EXP(-$L$6*(G322/$L$9-1))</f>
        <v>-0.28482579620734333</v>
      </c>
    </row>
    <row r="323" spans="4:11" x14ac:dyDescent="0.4">
      <c r="D323" s="6">
        <v>5.0999999999999996</v>
      </c>
      <c r="E323" s="7">
        <f>-(1+D323+$E$4*D323^3)*EXP(-D323)</f>
        <v>-3.7190154049645388E-2</v>
      </c>
      <c r="G323">
        <f>$E$10*(D323/$E$11+1)</f>
        <v>5.2764446040160928</v>
      </c>
      <c r="H323" s="10">
        <f>-(-$B$3)*(1+D323+$E$4*D323^3)*EXP(-D323)</f>
        <v>-0.22507481230845386</v>
      </c>
      <c r="I323">
        <f>H323*$E$5</f>
        <v>-2.7008977477014464</v>
      </c>
      <c r="K323">
        <f>$L$8*$L$3*EXP(-$L$5*(G323/$L$9-1))-SQRT($L$8)*$L$4*EXP(-$L$6*(G323/$L$9-1))</f>
        <v>-0.28094826236016579</v>
      </c>
    </row>
    <row r="324" spans="4:11" x14ac:dyDescent="0.4">
      <c r="D324" s="6">
        <v>5.1200000000000099</v>
      </c>
      <c r="E324" s="7">
        <f>-(1+D324+$E$4*D324^3)*EXP(-D324)</f>
        <v>-3.6573260117436071E-2</v>
      </c>
      <c r="G324">
        <f>$E$10*(D324/$E$11+1)</f>
        <v>5.2860990112019062</v>
      </c>
      <c r="H324" s="10">
        <f>-(-$B$3)*(1+D324+$E$4*D324^3)*EXP(-D324)</f>
        <v>-0.22134137023072312</v>
      </c>
      <c r="I324">
        <f>H324*$E$5</f>
        <v>-2.6560964427686775</v>
      </c>
      <c r="K324">
        <f>$L$8*$L$3*EXP(-$L$5*(G324/$L$9-1))-SQRT($L$8)*$L$4*EXP(-$L$6*(G324/$L$9-1))</f>
        <v>-0.27712334752770695</v>
      </c>
    </row>
    <row r="325" spans="4:11" x14ac:dyDescent="0.4">
      <c r="D325" s="6">
        <v>5.1400000000000103</v>
      </c>
      <c r="E325" s="7">
        <f>-(1+D325+$E$4*D325^3)*EXP(-D325)</f>
        <v>-3.5966214839880398E-2</v>
      </c>
      <c r="G325">
        <f>$E$10*(D325/$E$11+1)</f>
        <v>5.2957534183877168</v>
      </c>
      <c r="H325" s="10">
        <f>-(-$B$3)*(1+D325+$E$4*D325^3)*EXP(-D325)</f>
        <v>-0.21766753221095617</v>
      </c>
      <c r="I325">
        <f>H325*$E$5</f>
        <v>-2.6120103865314741</v>
      </c>
      <c r="K325">
        <f>$L$8*$L$3*EXP(-$L$5*(G325/$L$9-1))-SQRT($L$8)*$L$4*EXP(-$L$6*(G325/$L$9-1))</f>
        <v>-0.27335034369593653</v>
      </c>
    </row>
    <row r="326" spans="4:11" x14ac:dyDescent="0.4">
      <c r="D326" s="6">
        <v>5.1600000000000099</v>
      </c>
      <c r="E326" s="7">
        <f>-(1+D326+$E$4*D326^3)*EXP(-D326)</f>
        <v>-3.5368870063629598E-2</v>
      </c>
      <c r="G326">
        <f>$E$10*(D326/$E$11+1)</f>
        <v>5.3054078255735249</v>
      </c>
      <c r="H326" s="10">
        <f>-(-$B$3)*(1+D326+$E$4*D326^3)*EXP(-D326)</f>
        <v>-0.21405240162508635</v>
      </c>
      <c r="I326">
        <f>H326*$E$5</f>
        <v>-2.5686288195010363</v>
      </c>
      <c r="K326">
        <f>$L$8*$L$3*EXP(-$L$5*(G326/$L$9-1))-SQRT($L$8)*$L$4*EXP(-$L$6*(G326/$L$9-1))</f>
        <v>-0.26962855216053794</v>
      </c>
    </row>
    <row r="327" spans="4:11" x14ac:dyDescent="0.4">
      <c r="D327" s="6">
        <v>5.1800000000000104</v>
      </c>
      <c r="E327" s="7">
        <f>-(1+D327+$E$4*D327^3)*EXP(-D327)</f>
        <v>-3.4781079641016815E-2</v>
      </c>
      <c r="G327">
        <f>$E$10*(D327/$E$11+1)</f>
        <v>5.3150622327593346</v>
      </c>
      <c r="H327" s="10">
        <f>-(-$B$3)*(1+D327+$E$4*D327^3)*EXP(-D327)</f>
        <v>-0.21049509398743374</v>
      </c>
      <c r="I327">
        <f>H327*$E$5</f>
        <v>-2.525941127849205</v>
      </c>
      <c r="K327">
        <f>$L$8*$L$3*EXP(-$L$5*(G327/$L$9-1))-SQRT($L$8)*$L$4*EXP(-$L$6*(G327/$L$9-1))</f>
        <v>-0.2659572834123573</v>
      </c>
    </row>
    <row r="328" spans="4:11" x14ac:dyDescent="0.4">
      <c r="D328" s="6">
        <v>5.2000000000000099</v>
      </c>
      <c r="E328" s="7">
        <f>-(1+D328+$E$4*D328^3)*EXP(-D328)</f>
        <v>-3.4202699408716508E-2</v>
      </c>
      <c r="G328">
        <f>$E$10*(D328/$E$11+1)</f>
        <v>5.3247166399451435</v>
      </c>
      <c r="H328" s="10">
        <f>-(-$B$3)*(1+D328+$E$4*D328^3)*EXP(-D328)</f>
        <v>-0.20699473682155226</v>
      </c>
      <c r="I328">
        <f>H328*$E$5</f>
        <v>-2.4839368418586272</v>
      </c>
      <c r="K328">
        <f>$L$8*$L$3*EXP(-$L$5*(G328/$L$9-1))-SQRT($L$8)*$L$4*EXP(-$L$6*(G328/$L$9-1))</f>
        <v>-0.26233585702397438</v>
      </c>
    </row>
    <row r="329" spans="4:11" x14ac:dyDescent="0.4">
      <c r="D329" s="6">
        <v>5.2200000000000104</v>
      </c>
      <c r="E329" s="7">
        <f>-(1+D329+$E$4*D329^3)*EXP(-D329)</f>
        <v>-3.3633587166462468E-2</v>
      </c>
      <c r="G329">
        <f>$E$10*(D329/$E$11+1)</f>
        <v>5.3343710471309533</v>
      </c>
      <c r="H329" s="10">
        <f>-(-$B$3)*(1+D329+$E$4*D329^3)*EXP(-D329)</f>
        <v>-0.20355046953143083</v>
      </c>
      <c r="I329">
        <f>H329*$E$5</f>
        <v>-2.4426056343771698</v>
      </c>
      <c r="K329">
        <f>$L$8*$L$3*EXP(-$L$5*(G329/$L$9-1))-SQRT($L$8)*$L$4*EXP(-$L$6*(G329/$L$9-1))</f>
        <v>-0.25876360153738215</v>
      </c>
    </row>
    <row r="330" spans="4:11" x14ac:dyDescent="0.4">
      <c r="D330" s="6">
        <v>5.24000000000001</v>
      </c>
      <c r="E330" s="7">
        <f>-(1+D330+$E$4*D330^3)*EXP(-D330)</f>
        <v>-3.3073602655831036E-2</v>
      </c>
      <c r="G330">
        <f>$E$10*(D330/$E$11+1)</f>
        <v>5.3440254543167613</v>
      </c>
      <c r="H330" s="10">
        <f>-(-$B$3)*(1+D330+$E$4*D330^3)*EXP(-D330)</f>
        <v>-0.20016144327308941</v>
      </c>
      <c r="I330">
        <f>H330*$E$5</f>
        <v>-2.401937319277073</v>
      </c>
      <c r="K330">
        <f>$L$8*$L$3*EXP(-$L$5*(G330/$L$9-1))-SQRT($L$8)*$L$4*EXP(-$L$6*(G330/$L$9-1))</f>
        <v>-0.25523985435279373</v>
      </c>
    </row>
    <row r="331" spans="4:11" x14ac:dyDescent="0.4">
      <c r="D331" s="6">
        <v>5.2600000000000096</v>
      </c>
      <c r="E331" s="7">
        <f>-(1+D331+$E$4*D331^3)*EXP(-D331)</f>
        <v>-3.2522607539094479E-2</v>
      </c>
      <c r="G331">
        <f>$E$10*(D331/$E$11+1)</f>
        <v>5.3536798615025711</v>
      </c>
      <c r="H331" s="10">
        <f>-(-$B$3)*(1+D331+$E$4*D331^3)*EXP(-D331)</f>
        <v>-0.19682682082659977</v>
      </c>
      <c r="I331">
        <f>H331*$E$5</f>
        <v>-2.3619218499191974</v>
      </c>
      <c r="K331">
        <f>$L$8*$L$3*EXP(-$L$5*(G331/$L$9-1))-SQRT($L$8)*$L$4*EXP(-$L$6*(G331/$L$9-1))</f>
        <v>-0.25176396161855957</v>
      </c>
    </row>
    <row r="332" spans="4:11" x14ac:dyDescent="0.4">
      <c r="D332" s="6">
        <v>5.28000000000001</v>
      </c>
      <c r="E332" s="7">
        <f>-(1+D332+$E$4*D332^3)*EXP(-D332)</f>
        <v>-3.1980465378150656E-2</v>
      </c>
      <c r="G332">
        <f>$E$10*(D332/$E$11+1)</f>
        <v>5.3633342686883809</v>
      </c>
      <c r="H332" s="10">
        <f>-(-$B$3)*(1+D332+$E$4*D332^3)*EXP(-D332)</f>
        <v>-0.19354577646856774</v>
      </c>
      <c r="I332">
        <f>H332*$E$5</f>
        <v>-2.3225493176228129</v>
      </c>
      <c r="K332">
        <f>$L$8*$L$3*EXP(-$L$5*(G332/$L$9-1))-SQRT($L$8)*$L$4*EXP(-$L$6*(G332/$L$9-1))</f>
        <v>-0.24833527812220965</v>
      </c>
    </row>
    <row r="333" spans="4:11" x14ac:dyDescent="0.4">
      <c r="D333" s="6">
        <v>5.3000000000000096</v>
      </c>
      <c r="E333" s="7">
        <f>-(1+D333+$E$4*D333^3)*EXP(-D333)</f>
        <v>-3.1447041613534107E-2</v>
      </c>
      <c r="G333">
        <f>$E$10*(D333/$E$11+1)</f>
        <v>5.3729886758741898</v>
      </c>
      <c r="H333" s="10">
        <f>-(-$B$3)*(1+D333+$E$4*D333^3)*EXP(-D333)</f>
        <v>-0.19031749584510843</v>
      </c>
      <c r="I333">
        <f>H333*$E$5</f>
        <v>-2.2838099501413014</v>
      </c>
      <c r="K333">
        <f>$L$8*$L$3*EXP(-$L$5*(G333/$L$9-1))-SQRT($L$8)*$L$4*EXP(-$L$6*(G333/$L$9-1))</f>
        <v>-0.2449531671826064</v>
      </c>
    </row>
    <row r="334" spans="4:11" x14ac:dyDescent="0.4">
      <c r="D334" s="6">
        <v>5.3200000000000101</v>
      </c>
      <c r="E334" s="7">
        <f>-(1+D334+$E$4*D334^3)*EXP(-D334)</f>
        <v>-3.0922203543513233E-2</v>
      </c>
      <c r="G334">
        <f>$E$10*(D334/$E$11+1)</f>
        <v>5.3826430830599987</v>
      </c>
      <c r="H334" s="10">
        <f>-(-$B$3)*(1+D334+$E$4*D334^3)*EXP(-D334)</f>
        <v>-0.18714117584534209</v>
      </c>
      <c r="I334">
        <f>H334*$E$5</f>
        <v>-2.2456941101441052</v>
      </c>
      <c r="K334">
        <f>$L$8*$L$3*EXP(-$L$5*(G334/$L$9-1))-SQRT($L$8)*$L$4*EXP(-$L$6*(G334/$L$9-1))</f>
        <v>-0.24161700054321067</v>
      </c>
    </row>
    <row r="335" spans="4:11" x14ac:dyDescent="0.4">
      <c r="D335" s="6">
        <v>5.3400000000000096</v>
      </c>
      <c r="E335" s="7">
        <f>-(1+D335+$E$4*D335^3)*EXP(-D335)</f>
        <v>-3.0405820303279062E-2</v>
      </c>
      <c r="G335">
        <f>$E$10*(D335/$E$11+1)</f>
        <v>5.3922974902458085</v>
      </c>
      <c r="H335" s="10">
        <f>-(-$B$3)*(1+D335+$E$4*D335^3)*EXP(-D335)</f>
        <v>-0.18401602447544488</v>
      </c>
      <c r="I335">
        <f>H335*$E$5</f>
        <v>-2.2081922937053386</v>
      </c>
      <c r="K335">
        <f>$L$8*$L$3*EXP(-$L$5*(G335/$L$9-1))-SQRT($L$8)*$L$4*EXP(-$L$6*(G335/$L$9-1))</f>
        <v>-0.23832615826646369</v>
      </c>
    </row>
    <row r="336" spans="4:11" x14ac:dyDescent="0.4">
      <c r="D336" s="6">
        <v>5.3600000000000101</v>
      </c>
      <c r="E336" s="7">
        <f>-(1+D336+$E$4*D336^3)*EXP(-D336)</f>
        <v>-2.9897762844229389E-2</v>
      </c>
      <c r="G336">
        <f>$E$10*(D336/$E$11+1)</f>
        <v>5.4019518974316174</v>
      </c>
      <c r="H336" s="10">
        <f>-(-$B$3)*(1+D336+$E$4*D336^3)*EXP(-D336)</f>
        <v>-0.18094126073327627</v>
      </c>
      <c r="I336">
        <f>H336*$E$5</f>
        <v>-2.171295128799315</v>
      </c>
      <c r="K336">
        <f>$L$8*$L$3*EXP(-$L$5*(G336/$L$9-1))-SQRT($L$8)*$L$4*EXP(-$L$6*(G336/$L$9-1))</f>
        <v>-0.23508002862927407</v>
      </c>
    </row>
    <row r="337" spans="4:11" x14ac:dyDescent="0.4">
      <c r="D337" s="6">
        <v>5.3800000000000097</v>
      </c>
      <c r="E337" s="7">
        <f>-(1+D337+$E$4*D337^3)*EXP(-D337)</f>
        <v>-2.9397903913353521E-2</v>
      </c>
      <c r="G337">
        <f>$E$10*(D337/$E$11+1)</f>
        <v>5.4116063046174263</v>
      </c>
      <c r="H337" s="10">
        <f>-(-$B$3)*(1+D337+$E$4*D337^3)*EXP(-D337)</f>
        <v>-0.17791611448361547</v>
      </c>
      <c r="I337">
        <f>H337*$E$5</f>
        <v>-2.1349933738033857</v>
      </c>
      <c r="K337">
        <f>$L$8*$L$3*EXP(-$L$5*(G337/$L$9-1))-SQRT($L$8)*$L$4*EXP(-$L$6*(G337/$L$9-1))</f>
        <v>-0.23187800801960948</v>
      </c>
    </row>
    <row r="338" spans="4:11" x14ac:dyDescent="0.4">
      <c r="D338" s="6">
        <v>5.4000000000000101</v>
      </c>
      <c r="E338" s="7">
        <f>-(1+D338+$E$4*D338^3)*EXP(-D338)</f>
        <v>-2.8906118032720831E-2</v>
      </c>
      <c r="G338">
        <f>$E$10*(D338/$E$11+1)</f>
        <v>5.4212607118032361</v>
      </c>
      <c r="H338" s="10">
        <f>-(-$B$3)*(1+D338+$E$4*D338^3)*EXP(-D338)</f>
        <v>-0.17493982633402647</v>
      </c>
      <c r="I338">
        <f>H338*$E$5</f>
        <v>-2.0992779160083175</v>
      </c>
      <c r="K338">
        <f>$L$8*$L$3*EXP(-$L$5*(G338/$L$9-1))-SQRT($L$8)*$L$4*EXP(-$L$6*(G338/$L$9-1))</f>
        <v>-0.22871950083419232</v>
      </c>
    </row>
    <row r="339" spans="4:11" x14ac:dyDescent="0.4">
      <c r="D339" s="6">
        <v>5.4200000000000097</v>
      </c>
      <c r="E339" s="7">
        <f>-(1+D339+$E$4*D339^3)*EXP(-D339)</f>
        <v>-2.8422281479078073E-2</v>
      </c>
      <c r="G339">
        <f>$E$10*(D339/$E$11+1)</f>
        <v>5.430915118989045</v>
      </c>
      <c r="H339" s="10">
        <f>-(-$B$3)*(1+D339+$E$4*D339^3)*EXP(-D339)</f>
        <v>-0.17201164751138048</v>
      </c>
      <c r="I339">
        <f>H339*$E$5</f>
        <v>-2.064139770136566</v>
      </c>
      <c r="K339">
        <f>$L$8*$L$3*EXP(-$L$5*(G339/$L$9-1))-SQRT($L$8)*$L$4*EXP(-$L$6*(G339/$L$9-1))</f>
        <v>-0.22560391937729227</v>
      </c>
    </row>
    <row r="340" spans="4:11" x14ac:dyDescent="0.4">
      <c r="D340" s="6">
        <v>5.4400000000000102</v>
      </c>
      <c r="E340" s="7">
        <f>-(1+D340+$E$4*D340^3)*EXP(-D340)</f>
        <v>-2.7946272263558253E-2</v>
      </c>
      <c r="G340">
        <f>$E$10*(D340/$E$11+1)</f>
        <v>5.4405695261748548</v>
      </c>
      <c r="H340" s="10">
        <f>-(-$B$3)*(1+D340+$E$4*D340^3)*EXP(-D340)</f>
        <v>-0.16913083973905452</v>
      </c>
      <c r="I340">
        <f>H340*$E$5</f>
        <v>-2.0295700768686542</v>
      </c>
      <c r="K340">
        <f>$L$8*$L$3*EXP(-$L$5*(G340/$L$9-1))-SQRT($L$8)*$L$4*EXP(-$L$6*(G340/$L$9-1))</f>
        <v>-0.22253068376061</v>
      </c>
    </row>
    <row r="341" spans="4:11" x14ac:dyDescent="0.4">
      <c r="D341" s="6">
        <v>5.4600000000000097</v>
      </c>
      <c r="E341" s="7">
        <f>-(1+D341+$E$4*D341^3)*EXP(-D341)</f>
        <v>-2.747797011150549E-2</v>
      </c>
      <c r="G341">
        <f>$E$10*(D341/$E$11+1)</f>
        <v>5.4502239333606628</v>
      </c>
      <c r="H341" s="10">
        <f>-(-$B$3)*(1+D341+$E$4*D341^3)*EXP(-D341)</f>
        <v>-0.16629667511483121</v>
      </c>
      <c r="I341">
        <f>H341*$E$5</f>
        <v>-1.9955601013779745</v>
      </c>
      <c r="K341">
        <f>$L$8*$L$3*EXP(-$L$5*(G341/$L$9-1))-SQRT($L$8)*$L$4*EXP(-$L$6*(G341/$L$9-1))</f>
        <v>-0.21949922180425374</v>
      </c>
    </row>
    <row r="342" spans="4:11" x14ac:dyDescent="0.4">
      <c r="D342" s="6">
        <v>5.4800000000000102</v>
      </c>
      <c r="E342" s="7">
        <f>-(1+D342+$E$4*D342^3)*EXP(-D342)</f>
        <v>-2.7017256442418421E-2</v>
      </c>
      <c r="G342">
        <f>$E$10*(D342/$E$11+1)</f>
        <v>5.4598783405464726</v>
      </c>
      <c r="H342" s="10">
        <f>-(-$B$3)*(1+D342+$E$4*D342^3)*EXP(-D342)</f>
        <v>-0.16350843598951625</v>
      </c>
      <c r="I342">
        <f>H342*$E$5</f>
        <v>-1.9621012318741951</v>
      </c>
      <c r="K342">
        <f>$L$8*$L$3*EXP(-$L$5*(G342/$L$9-1))-SQRT($L$8)*$L$4*EXP(-$L$6*(G342/$L$9-1))</f>
        <v>-0.21650896893879371</v>
      </c>
    </row>
    <row r="343" spans="4:11" x14ac:dyDescent="0.4">
      <c r="D343" s="6">
        <v>5.5000000000000098</v>
      </c>
      <c r="E343" s="7">
        <f>-(1+D343+$E$4*D343^3)*EXP(-D343)</f>
        <v>-2.6564014350016214E-2</v>
      </c>
      <c r="G343">
        <f>$E$10*(D343/$E$11+1)</f>
        <v>5.4695327477322815</v>
      </c>
      <c r="H343" s="10">
        <f>-(-$B$3)*(1+D343+$E$4*D343^3)*EXP(-D343)</f>
        <v>-0.16076541484629811</v>
      </c>
      <c r="I343">
        <f>H343*$E$5</f>
        <v>-1.9291849781555772</v>
      </c>
      <c r="K343">
        <f>$L$8*$L$3*EXP(-$L$5*(G343/$L$9-1))-SQRT($L$8)*$L$4*EXP(-$L$6*(G343/$L$9-1))</f>
        <v>-0.21355936810840209</v>
      </c>
    </row>
    <row r="344" spans="4:11" x14ac:dyDescent="0.4">
      <c r="D344" s="6">
        <v>5.5200000000000102</v>
      </c>
      <c r="E344" s="7">
        <f>-(1+D344+$E$4*D344^3)*EXP(-D344)</f>
        <v>-2.6118128582429304E-2</v>
      </c>
      <c r="G344">
        <f>$E$10*(D344/$E$11+1)</f>
        <v>5.4791871549180913</v>
      </c>
      <c r="H344" s="10">
        <f>-(-$B$3)*(1+D344+$E$4*D344^3)*EXP(-D344)</f>
        <v>-0.15806691418086213</v>
      </c>
      <c r="I344">
        <f>H344*$E$5</f>
        <v>-1.8968029701703455</v>
      </c>
      <c r="K344">
        <f>$L$8*$L$3*EXP(-$L$5*(G344/$L$9-1))-SQRT($L$8)*$L$4*EXP(-$L$6*(G344/$L$9-1))</f>
        <v>-0.21064986967505972</v>
      </c>
    </row>
    <row r="345" spans="4:11" x14ac:dyDescent="0.4">
      <c r="D345" s="6">
        <v>5.5400000000000098</v>
      </c>
      <c r="E345" s="7">
        <f>-(1+D345+$E$4*D345^3)*EXP(-D345)</f>
        <v>-2.5679485522518565E-2</v>
      </c>
      <c r="G345">
        <f>$E$10*(D345/$E$11+1)</f>
        <v>5.4888415621039002</v>
      </c>
      <c r="H345" s="10">
        <f>-(-$B$3)*(1+D345+$E$4*D345^3)*EXP(-D345)</f>
        <v>-0.15541224638228235</v>
      </c>
      <c r="I345">
        <f>H345*$E$5</f>
        <v>-1.8649469565873882</v>
      </c>
      <c r="K345">
        <f>$L$8*$L$3*EXP(-$L$5*(G345/$L$9-1))-SQRT($L$8)*$L$4*EXP(-$L$6*(G345/$L$9-1))</f>
        <v>-0.20777993132383357</v>
      </c>
    </row>
    <row r="346" spans="4:11" x14ac:dyDescent="0.4">
      <c r="D346" s="6">
        <v>5.5600000000000103</v>
      </c>
      <c r="E346" s="7">
        <f>-(1+D346+$E$4*D346^3)*EXP(-D346)</f>
        <v>-2.524797316832493E-2</v>
      </c>
      <c r="G346">
        <f>$E$10*(D346/$E$11+1)</f>
        <v>5.49849596928971</v>
      </c>
      <c r="H346" s="10">
        <f>-(-$B$3)*(1+D346+$E$4*D346^3)*EXP(-D346)</f>
        <v>-0.15280073361470248</v>
      </c>
      <c r="I346">
        <f>H346*$E$5</f>
        <v>-1.8336088033764297</v>
      </c>
      <c r="K346">
        <f>$L$8*$L$3*EXP(-$L$5*(G346/$L$9-1))-SQRT($L$8)*$L$4*EXP(-$L$6*(G346/$L$9-1))</f>
        <v>-0.2049490179692135</v>
      </c>
    </row>
    <row r="347" spans="4:11" x14ac:dyDescent="0.4">
      <c r="D347" s="6">
        <v>5.5800000000000098</v>
      </c>
      <c r="E347" s="7">
        <f>-(1+D347+$E$4*D347^3)*EXP(-D347)</f>
        <v>-2.4823481113652505E-2</v>
      </c>
      <c r="G347">
        <f>$E$10*(D347/$E$11+1)</f>
        <v>5.5081503764755189</v>
      </c>
      <c r="H347" s="10">
        <f>-(-$B$3)*(1+D347+$E$4*D347^3)*EXP(-D347)</f>
        <v>-0.15023170769982494</v>
      </c>
      <c r="I347">
        <f>H347*$E$5</f>
        <v>-1.8027804923978992</v>
      </c>
      <c r="K347">
        <f>$L$8*$L$3*EXP(-$L$5*(G347/$L$9-1))-SQRT($L$8)*$L$4*EXP(-$L$6*(G347/$L$9-1))</f>
        <v>-0.20215660166250651</v>
      </c>
    </row>
    <row r="348" spans="4:11" x14ac:dyDescent="0.4">
      <c r="D348" s="6">
        <v>5.6000000000000103</v>
      </c>
      <c r="E348" s="7">
        <f>-(1+D348+$E$4*D348^3)*EXP(-D348)</f>
        <v>-2.440590052878713E-2</v>
      </c>
      <c r="G348">
        <f>$E$10*(D348/$E$11+1)</f>
        <v>5.5178047836613278</v>
      </c>
      <c r="H348" s="10">
        <f>-(-$B$3)*(1+D348+$E$4*D348^3)*EXP(-D348)</f>
        <v>-0.1477045100002197</v>
      </c>
      <c r="I348">
        <f>H348*$E$5</f>
        <v>-1.7724541200026365</v>
      </c>
      <c r="K348">
        <f>$L$8*$L$3*EXP(-$L$5*(G348/$L$9-1))-SQRT($L$8)*$L$4*EXP(-$L$6*(G348/$L$9-1))</f>
        <v>-0.19940216150027537</v>
      </c>
    </row>
    <row r="349" spans="4:11" x14ac:dyDescent="0.4">
      <c r="D349" s="6">
        <v>5.6200000000000099</v>
      </c>
      <c r="E349" s="7">
        <f>-(1+D349+$E$4*D349^3)*EXP(-D349)</f>
        <v>-2.3995124141353106E-2</v>
      </c>
      <c r="G349">
        <f>$E$10*(D349/$E$11+1)</f>
        <v>5.5274591908471375</v>
      </c>
      <c r="H349" s="10">
        <f>-(-$B$3)*(1+D349+$E$4*D349^3)*EXP(-D349)</f>
        <v>-0.14521849130346898</v>
      </c>
      <c r="I349">
        <f>H349*$E$5</f>
        <v>-1.7426218956416277</v>
      </c>
      <c r="K349">
        <f>$L$8*$L$3*EXP(-$L$5*(G349/$L$9-1))-SQRT($L$8)*$L$4*EXP(-$L$6*(G349/$L$9-1))</f>
        <v>-0.19668518353382372</v>
      </c>
    </row>
    <row r="350" spans="4:11" x14ac:dyDescent="0.4">
      <c r="D350" s="6">
        <v>5.6400000000000103</v>
      </c>
      <c r="E350" s="7">
        <f>-(1+D350+$E$4*D350^3)*EXP(-D350)</f>
        <v>-2.3591046217309626E-2</v>
      </c>
      <c r="G350">
        <f>$E$10*(D350/$E$11+1)</f>
        <v>5.5371135980329464</v>
      </c>
      <c r="H350" s="10">
        <f>-(-$B$3)*(1+D350+$E$4*D350^3)*EXP(-D350)</f>
        <v>-0.14277301170715787</v>
      </c>
      <c r="I350">
        <f>H350*$E$5</f>
        <v>-1.7132761404858945</v>
      </c>
      <c r="K350">
        <f>$L$8*$L$3*EXP(-$L$5*(G350/$L$9-1))-SQRT($L$8)*$L$4*EXP(-$L$6*(G350/$L$9-1))</f>
        <v>-0.1940051606797141</v>
      </c>
    </row>
    <row r="351" spans="4:11" x14ac:dyDescent="0.4">
      <c r="D351" s="6">
        <v>5.6600000000000099</v>
      </c>
      <c r="E351" s="7">
        <f>-(1+D351+$E$4*D351^3)*EXP(-D351)</f>
        <v>-2.3193562542089485E-2</v>
      </c>
      <c r="G351">
        <f>$E$10*(D351/$E$11+1)</f>
        <v>5.5467680052187562</v>
      </c>
      <c r="H351" s="10">
        <f>-(-$B$3)*(1+D351+$E$4*D351^3)*EXP(-D351)</f>
        <v>-0.14036744050472555</v>
      </c>
      <c r="I351">
        <f>H351*$E$5</f>
        <v>-1.6844092860567066</v>
      </c>
      <c r="K351">
        <f>$L$8*$L$3*EXP(-$L$5*(G351/$L$9-1))-SQRT($L$8)*$L$4*EXP(-$L$6*(G351/$L$9-1))</f>
        <v>-0.1913615926313125</v>
      </c>
    </row>
    <row r="352" spans="4:11" x14ac:dyDescent="0.4">
      <c r="D352" s="6">
        <v>5.6800000000000104</v>
      </c>
      <c r="E352" s="7">
        <f>-(1+D352+$E$4*D352^3)*EXP(-D352)</f>
        <v>-2.2802570401881266E-2</v>
      </c>
      <c r="G352">
        <f>$E$10*(D352/$E$11+1)</f>
        <v>5.5564224124045651</v>
      </c>
      <c r="H352" s="10">
        <f>-(-$B$3)*(1+D352+$E$4*D352^3)*EXP(-D352)</f>
        <v>-0.13800115607218541</v>
      </c>
      <c r="I352">
        <f>H352*$E$5</f>
        <v>-1.6560138728662248</v>
      </c>
      <c r="K352">
        <f>$L$8*$L$3*EXP(-$L$5*(G352/$L$9-1))-SQRT($L$8)*$L$4*EXP(-$L$6*(G352/$L$9-1))</f>
        <v>-0.18875398577135799</v>
      </c>
    </row>
    <row r="353" spans="4:11" x14ac:dyDescent="0.4">
      <c r="D353" s="6">
        <v>5.7000000000000099</v>
      </c>
      <c r="E353" s="7">
        <f>-(1+D353+$E$4*D353^3)*EXP(-D353)</f>
        <v>-2.2417968565057338E-2</v>
      </c>
      <c r="G353">
        <f>$E$10*(D353/$E$11+1)</f>
        <v>5.566076819590374</v>
      </c>
      <c r="H353" s="10">
        <f>-(-$B$3)*(1+D353+$E$4*D353^3)*EXP(-D353)</f>
        <v>-0.13567354575572699</v>
      </c>
      <c r="I353">
        <f>H353*$E$5</f>
        <v>-1.6280825490687238</v>
      </c>
      <c r="K353">
        <f>$L$8*$L$3*EXP(-$L$5*(G353/$L$9-1))-SQRT($L$8)*$L$4*EXP(-$L$6*(G353/$L$9-1))</f>
        <v>-0.18618185308554189</v>
      </c>
    </row>
    <row r="354" spans="4:11" x14ac:dyDescent="0.4">
      <c r="D354" s="6">
        <v>5.7200000000000104</v>
      </c>
      <c r="E354" s="7">
        <f>-(1+D354+$E$4*D354^3)*EXP(-D354)</f>
        <v>-2.203965726374861E-2</v>
      </c>
      <c r="G354">
        <f>$E$10*(D354/$E$11+1)</f>
        <v>5.5757312267761838</v>
      </c>
      <c r="H354" s="10">
        <f>-(-$B$3)*(1+D354+$E$4*D354^3)*EXP(-D354)</f>
        <v>-0.13338400576020656</v>
      </c>
      <c r="I354">
        <f>H354*$E$5</f>
        <v>-1.6006080691224787</v>
      </c>
      <c r="K354">
        <f>$L$8*$L$3*EXP(-$L$5*(G354/$L$9-1))-SQRT($L$8)*$L$4*EXP(-$L$6*(G354/$L$9-1))</f>
        <v>-0.18364471407709496</v>
      </c>
    </row>
    <row r="355" spans="4:11" x14ac:dyDescent="0.4">
      <c r="D355" s="6">
        <v>5.74000000000001</v>
      </c>
      <c r="E355" s="7">
        <f>-(1+D355+$E$4*D355^3)*EXP(-D355)</f>
        <v>-2.1667538175568126E-2</v>
      </c>
      <c r="G355">
        <f>$E$10*(D355/$E$11+1)</f>
        <v>5.5853856339619927</v>
      </c>
      <c r="H355" s="10">
        <f>-(-$B$3)*(1+D355+$E$4*D355^3)*EXP(-D355)</f>
        <v>-0.13113194103853829</v>
      </c>
      <c r="I355">
        <f>H355*$E$5</f>
        <v>-1.5735832924624593</v>
      </c>
      <c r="K355">
        <f>$L$8*$L$3*EXP(-$L$5*(G355/$L$9-1))-SQRT($L$8)*$L$4*EXP(-$L$6*(G355/$L$9-1))</f>
        <v>-0.18114209468237494</v>
      </c>
    </row>
    <row r="356" spans="4:11" x14ac:dyDescent="0.4">
      <c r="D356" s="6">
        <v>5.7600000000000096</v>
      </c>
      <c r="E356" s="7">
        <f>-(1+D356+$E$4*D356^3)*EXP(-D356)</f>
        <v>-2.1301514405484247E-2</v>
      </c>
      <c r="G356">
        <f>$E$10*(D356/$E$11+1)</f>
        <v>5.5950400411478016</v>
      </c>
      <c r="H356" s="10">
        <f>-(-$B$3)*(1+D356+$E$4*D356^3)*EXP(-D356)</f>
        <v>-0.12891676518199063</v>
      </c>
      <c r="I356">
        <f>H356*$E$5</f>
        <v>-1.5470011821838876</v>
      </c>
      <c r="K356">
        <f>$L$8*$L$3*EXP(-$L$5*(G356/$L$9-1))-SQRT($L$8)*$L$4*EXP(-$L$6*(G356/$L$9-1))</f>
        <v>-0.17867352718744156</v>
      </c>
    </row>
    <row r="357" spans="4:11" x14ac:dyDescent="0.4">
      <c r="D357" s="6">
        <v>5.78000000000001</v>
      </c>
      <c r="E357" s="7">
        <f>-(1+D357+$E$4*D357^3)*EXP(-D357)</f>
        <v>-2.094149046784512E-2</v>
      </c>
      <c r="G357">
        <f>$E$10*(D357/$E$11+1)</f>
        <v>5.6046944483336114</v>
      </c>
      <c r="H357" s="10">
        <f>-(-$B$3)*(1+D357+$E$4*D357^3)*EXP(-D357)</f>
        <v>-0.12673790031139867</v>
      </c>
      <c r="I357">
        <f>H357*$E$5</f>
        <v>-1.5208548037367842</v>
      </c>
      <c r="K357">
        <f>$L$8*$L$3*EXP(-$L$5*(G357/$L$9-1))-SQRT($L$8)*$L$4*EXP(-$L$6*(G357/$L$9-1))</f>
        <v>-0.17623855014561748</v>
      </c>
    </row>
    <row r="358" spans="4:11" x14ac:dyDescent="0.4">
      <c r="D358" s="6">
        <v>5.8000000000000096</v>
      </c>
      <c r="E358" s="7">
        <f>-(1+D358+$E$4*D358^3)*EXP(-D358)</f>
        <v>-2.0587372268555372E-2</v>
      </c>
      <c r="G358">
        <f>$E$10*(D358/$E$11+1)</f>
        <v>5.6143488555194194</v>
      </c>
      <c r="H358" s="10">
        <f>-(-$B$3)*(1+D358+$E$4*D358^3)*EXP(-D358)</f>
        <v>-0.12459477696929711</v>
      </c>
      <c r="I358">
        <f>H358*$E$5</f>
        <v>-1.4951373236315653</v>
      </c>
      <c r="K358">
        <f>$L$8*$L$3*EXP(-$L$5*(G358/$L$9-1))-SQRT($L$8)*$L$4*EXP(-$L$6*(G358/$L$9-1))</f>
        <v>-0.17383670829602399</v>
      </c>
    </row>
    <row r="359" spans="4:11" x14ac:dyDescent="0.4">
      <c r="D359" s="6">
        <v>5.8200000000000101</v>
      </c>
      <c r="E359" s="7">
        <f>-(1+D359+$E$4*D359^3)*EXP(-D359)</f>
        <v>-2.023906708740587E-2</v>
      </c>
      <c r="G359">
        <f>$E$10*(D359/$E$11+1)</f>
        <v>5.6240032627052292</v>
      </c>
      <c r="H359" s="10">
        <f>-(-$B$3)*(1+D359+$E$4*D359^3)*EXP(-D359)</f>
        <v>-0.12248683401298031</v>
      </c>
      <c r="I359">
        <f>H359*$E$5</f>
        <v>-1.4698420081557637</v>
      </c>
      <c r="K359">
        <f>$L$8*$L$3*EXP(-$L$5*(G359/$L$9-1))-SQRT($L$8)*$L$4*EXP(-$L$6*(G359/$L$9-1))</f>
        <v>-0.17146755248308279</v>
      </c>
    </row>
    <row r="360" spans="4:11" x14ac:dyDescent="0.4">
      <c r="D360" s="6">
        <v>5.8400000000000096</v>
      </c>
      <c r="E360" s="7">
        <f>-(1+D360+$E$4*D360^3)*EXP(-D360)</f>
        <v>-1.9896483560557909E-2</v>
      </c>
      <c r="G360">
        <f>$E$10*(D360/$E$11+1)</f>
        <v>5.6336576698910381</v>
      </c>
      <c r="H360" s="10">
        <f>-(-$B$3)*(1+D360+$E$4*D360^3)*EXP(-D360)</f>
        <v>-0.12041351850849646</v>
      </c>
      <c r="I360">
        <f>H360*$E$5</f>
        <v>-1.4449622221019576</v>
      </c>
      <c r="K360">
        <f>$L$8*$L$3*EXP(-$L$5*(G360/$L$9-1))-SQRT($L$8)*$L$4*EXP(-$L$6*(G360/$L$9-1))</f>
        <v>-0.16913063957698005</v>
      </c>
    </row>
    <row r="361" spans="4:11" x14ac:dyDescent="0.4">
      <c r="D361" s="6">
        <v>5.8600000000000101</v>
      </c>
      <c r="E361" s="7">
        <f>-(1+D361+$E$4*D361^3)*EXP(-D361)</f>
        <v>-1.9559531663182111E-2</v>
      </c>
      <c r="G361">
        <f>$E$10*(D361/$E$11+1)</f>
        <v>5.6433120770768479</v>
      </c>
      <c r="H361" s="10">
        <f>-(-$B$3)*(1+D361+$E$4*D361^3)*EXP(-D361)</f>
        <v>-0.11837428562557813</v>
      </c>
      <c r="I361">
        <f>H361*$E$5</f>
        <v>-1.4204914275069376</v>
      </c>
      <c r="K361">
        <f>$L$8*$L$3*EXP(-$L$5*(G361/$L$9-1))-SQRT($L$8)*$L$4*EXP(-$L$6*(G361/$L$9-1))</f>
        <v>-0.16682553239507744</v>
      </c>
    </row>
    <row r="362" spans="4:11" x14ac:dyDescent="0.4">
      <c r="D362" s="6">
        <v>5.8800000000000097</v>
      </c>
      <c r="E362" s="7">
        <f>-(1+D362+$E$4*D362^3)*EXP(-D362)</f>
        <v>-1.9228122692253324E-2</v>
      </c>
      <c r="G362">
        <f>$E$10*(D362/$E$11+1)</f>
        <v>5.6529664842626577</v>
      </c>
      <c r="H362" s="10">
        <f>-(-$B$3)*(1+D362+$E$4*D362^3)*EXP(-D362)</f>
        <v>-0.11636859853351711</v>
      </c>
      <c r="I362">
        <f>H362*$E$5</f>
        <v>-1.3964231824022053</v>
      </c>
      <c r="K362">
        <f>$L$8*$L$3*EXP(-$L$5*(G362/$L$9-1))-SQRT($L$8)*$L$4*EXP(-$L$6*(G362/$L$9-1))</f>
        <v>-0.16455179962427061</v>
      </c>
    </row>
    <row r="363" spans="4:11" x14ac:dyDescent="0.4">
      <c r="D363" s="6">
        <v>5.9000000000000101</v>
      </c>
      <c r="E363" s="7">
        <f>-(1+D363+$E$4*D363^3)*EXP(-D363)</f>
        <v>-1.8902169249501583E-2</v>
      </c>
      <c r="G363">
        <f>$E$10*(D363/$E$11+1)</f>
        <v>5.6626208914484657</v>
      </c>
      <c r="H363" s="10">
        <f>-(-$B$3)*(1+D363+$E$4*D363^3)*EXP(-D363)</f>
        <v>-0.11439592829798358</v>
      </c>
      <c r="I363">
        <f>H363*$E$5</f>
        <v>-1.372751139575803</v>
      </c>
      <c r="K363">
        <f>$L$8*$L$3*EXP(-$L$5*(G363/$L$9-1))-SQRT($L$8)*$L$4*EXP(-$L$6*(G363/$L$9-1))</f>
        <v>-0.16230901574427928</v>
      </c>
    </row>
    <row r="364" spans="4:11" x14ac:dyDescent="0.4">
      <c r="D364" s="6">
        <v>5.9200000000000097</v>
      </c>
      <c r="E364" s="7">
        <f>-(1+D364+$E$4*D364^3)*EXP(-D364)</f>
        <v>-1.8581585224520282E-2</v>
      </c>
      <c r="G364">
        <f>$E$10*(D364/$E$11+1)</f>
        <v>5.6722752986342746</v>
      </c>
      <c r="H364" s="10">
        <f>-(-$B$3)*(1+D364+$E$4*D364^3)*EXP(-D364)</f>
        <v>-0.11245575377879674</v>
      </c>
      <c r="I364">
        <f>H364*$E$5</f>
        <v>-1.3494690453455609</v>
      </c>
      <c r="K364">
        <f>$L$8*$L$3*EXP(-$L$5*(G364/$L$9-1))-SQRT($L$8)*$L$4*EXP(-$L$6*(G364/$L$9-1))</f>
        <v>-0.16009676095186454</v>
      </c>
    </row>
    <row r="365" spans="4:11" x14ac:dyDescent="0.4">
      <c r="D365" s="6">
        <v>5.9400000000000102</v>
      </c>
      <c r="E365" s="7">
        <f>-(1+D365+$E$4*D365^3)*EXP(-D365)</f>
        <v>-1.8266285778031442E-2</v>
      </c>
      <c r="G365">
        <f>$E$10*(D365/$E$11+1)</f>
        <v>5.6819297058200853</v>
      </c>
      <c r="H365" s="10">
        <f>-(-$B$3)*(1+D365+$E$4*D365^3)*EXP(-D365)</f>
        <v>-0.11054756152864628</v>
      </c>
      <c r="I365">
        <f>H365*$E$5</f>
        <v>-1.3265707383437553</v>
      </c>
      <c r="K365">
        <f>$L$8*$L$3*EXP(-$L$5*(G365/$L$9-1))-SQRT($L$8)*$L$4*EXP(-$L$6*(G365/$L$9-1))</f>
        <v>-0.15791462108596457</v>
      </c>
    </row>
    <row r="366" spans="4:11" x14ac:dyDescent="0.4">
      <c r="D366" s="6">
        <v>5.9600000000000097</v>
      </c>
      <c r="E366" s="7">
        <f>-(1+D366+$E$4*D366^3)*EXP(-D366)</f>
        <v>-1.7956187325309021E-2</v>
      </c>
      <c r="G366">
        <f>$E$10*(D366/$E$11+1)</f>
        <v>5.6915841130058942</v>
      </c>
      <c r="H366" s="10">
        <f>-(-$B$3)*(1+D366+$E$4*D366^3)*EXP(-D366)</f>
        <v>-0.10867084569277019</v>
      </c>
      <c r="I366">
        <f>H366*$E$5</f>
        <v>-1.3040501483132423</v>
      </c>
      <c r="K366">
        <f>$L$8*$L$3*EXP(-$L$5*(G366/$L$9-1))-SQRT($L$8)*$L$4*EXP(-$L$6*(G366/$L$9-1))</f>
        <v>-0.15576218755374183</v>
      </c>
    </row>
    <row r="367" spans="4:11" x14ac:dyDescent="0.4">
      <c r="D367" s="6">
        <v>5.9800000000000102</v>
      </c>
      <c r="E367" s="7">
        <f>-(1+D367+$E$4*D367^3)*EXP(-D367)</f>
        <v>-1.7651207519760057E-2</v>
      </c>
      <c r="G367">
        <f>$E$10*(D367/$E$11+1)</f>
        <v>5.7012385201917031</v>
      </c>
      <c r="H367" s="10">
        <f>-(-$B$3)*(1+D367+$E$4*D367^3)*EXP(-D367)</f>
        <v>-0.10682510790958787</v>
      </c>
      <c r="I367">
        <f>H367*$E$5</f>
        <v>-1.2819012949150543</v>
      </c>
      <c r="K367">
        <f>$L$8*$L$3*EXP(-$L$5*(G367/$L$9-1))-SQRT($L$8)*$L$4*EXP(-$L$6*(G367/$L$9-1))</f>
        <v>-0.15363905725752697</v>
      </c>
    </row>
    <row r="368" spans="4:11" x14ac:dyDescent="0.4">
      <c r="D368" s="6">
        <v>6.0000000000000098</v>
      </c>
      <c r="E368" s="7">
        <f>-(1+D368+$E$4*D368^3)*EXP(-D368)</f>
        <v>-1.7351265236664363E-2</v>
      </c>
      <c r="G368">
        <f>$E$10*(D368/$E$11+1)</f>
        <v>5.7108929273775129</v>
      </c>
      <c r="H368" s="10">
        <f>-(-$B$3)*(1+D368+$E$4*D368^3)*EXP(-D368)</f>
        <v>-0.10500985721229271</v>
      </c>
      <c r="I368">
        <f>H368*$E$5</f>
        <v>-1.2601182865475125</v>
      </c>
      <c r="K368">
        <f>$L$8*$L$3*EXP(-$L$5*(G368/$L$9-1))-SQRT($L$8)*$L$4*EXP(-$L$6*(G368/$L$9-1))</f>
        <v>-0.15154483252265954</v>
      </c>
    </row>
    <row r="369" spans="4:11" x14ac:dyDescent="0.4">
      <c r="D369" s="6">
        <v>6.0200000000000102</v>
      </c>
      <c r="E369" s="7">
        <f>-(1+D369+$E$4*D369^3)*EXP(-D369)</f>
        <v>-1.7056280557072517E-2</v>
      </c>
      <c r="G369">
        <f>$E$10*(D369/$E$11+1)</f>
        <v>5.7205473345633227</v>
      </c>
      <c r="H369" s="10">
        <f>-(-$B$3)*(1+D369+$E$4*D369^3)*EXP(-D369)</f>
        <v>-0.10322460993140287</v>
      </c>
      <c r="I369">
        <f>H369*$E$5</f>
        <v>-1.2386953191768344</v>
      </c>
      <c r="K369">
        <f>$L$8*$L$3*EXP(-$L$5*(G369/$L$9-1))-SQRT($L$8)*$L$4*EXP(-$L$6*(G369/$L$9-1))</f>
        <v>-0.14947912102621244</v>
      </c>
    </row>
    <row r="370" spans="4:11" x14ac:dyDescent="0.4">
      <c r="D370" s="6">
        <v>6.0400000000000098</v>
      </c>
      <c r="E370" s="7">
        <f>-(1+D370+$E$4*D370^3)*EXP(-D370)</f>
        <v>-1.6766174751862633E-2</v>
      </c>
      <c r="G370">
        <f>$E$10*(D370/$E$11+1)</f>
        <v>5.7302017417491307</v>
      </c>
      <c r="H370" s="10">
        <f>-(-$B$3)*(1+D370+$E$4*D370^3)*EXP(-D370)</f>
        <v>-0.10146888959827263</v>
      </c>
      <c r="I370">
        <f>H370*$E$5</f>
        <v>-1.2176266751792717</v>
      </c>
      <c r="K370">
        <f>$L$8*$L$3*EXP(-$L$5*(G370/$L$9-1))-SQRT($L$8)*$L$4*EXP(-$L$6*(G370/$L$9-1))</f>
        <v>-0.14744153572659086</v>
      </c>
    </row>
    <row r="371" spans="4:11" x14ac:dyDescent="0.4">
      <c r="D371" s="6">
        <v>6.0600000000000103</v>
      </c>
      <c r="E371" s="7">
        <f>-(1+D371+$E$4*D371^3)*EXP(-D371)</f>
        <v>-1.6480870265955544E-2</v>
      </c>
      <c r="G371">
        <f>$E$10*(D371/$E$11+1)</f>
        <v>5.7398561489349396</v>
      </c>
      <c r="H371" s="10">
        <f>-(-$B$3)*(1+D371+$E$4*D371^3)*EXP(-D371)</f>
        <v>-9.9742226849562937E-2</v>
      </c>
      <c r="I371">
        <f>H371*$E$5</f>
        <v>-1.1969067221947554</v>
      </c>
      <c r="K371">
        <f>$L$8*$L$3*EXP(-$L$5*(G371/$L$9-1))-SQRT($L$8)*$L$4*EXP(-$L$6*(G371/$L$9-1))</f>
        <v>-0.14543169479399912</v>
      </c>
    </row>
    <row r="372" spans="4:11" x14ac:dyDescent="0.4">
      <c r="D372" s="6">
        <v>6.0800000000000098</v>
      </c>
      <c r="E372" s="7">
        <f>-(1+D372+$E$4*D372^3)*EXP(-D372)</f>
        <v>-1.6200290702688823E-2</v>
      </c>
      <c r="G372">
        <f>$E$10*(D372/$E$11+1)</f>
        <v>5.7495105561207493</v>
      </c>
      <c r="H372" s="10">
        <f>-(-$B$3)*(1+D372+$E$4*D372^3)*EXP(-D372)</f>
        <v>-9.8044159332672756E-2</v>
      </c>
      <c r="I372">
        <f>H372*$E$5</f>
        <v>-1.1765299119920731</v>
      </c>
      <c r="K372">
        <f>$L$8*$L$3*EXP(-$L$5*(G372/$L$9-1))-SQRT($L$8)*$L$4*EXP(-$L$6*(G372/$L$9-1))</f>
        <v>-0.14344922154176681</v>
      </c>
    </row>
    <row r="373" spans="4:11" x14ac:dyDescent="0.4">
      <c r="D373" s="6">
        <v>6.1000000000000103</v>
      </c>
      <c r="E373" s="7">
        <f>-(1+D373+$E$4*D373^3)*EXP(-D373)</f>
        <v>-1.5924360808349056E-2</v>
      </c>
      <c r="G373">
        <f>$E$10*(D373/$E$11+1)</f>
        <v>5.7591649633065591</v>
      </c>
      <c r="H373" s="10">
        <f>-(-$B$3)*(1+D373+$E$4*D373^3)*EXP(-D373)</f>
        <v>-9.6374231612128491E-2</v>
      </c>
      <c r="I373">
        <f>H373*$E$5</f>
        <v>-1.1564907793455419</v>
      </c>
      <c r="K373">
        <f>$L$8*$L$3*EXP(-$L$5*(G373/$L$9-1))-SQRT($L$8)*$L$4*EXP(-$L$6*(G373/$L$9-1))</f>
        <v>-0.1414937443585256</v>
      </c>
    </row>
    <row r="374" spans="4:11" x14ac:dyDescent="0.4">
      <c r="D374" s="6">
        <v>6.1200000000000099</v>
      </c>
      <c r="E374" s="7">
        <f>-(1+D374+$E$4*D374^3)*EXP(-D374)</f>
        <v>-1.5653006456862691E-2</v>
      </c>
      <c r="G374">
        <f>$E$10*(D374/$E$11+1)</f>
        <v>5.768819370492368</v>
      </c>
      <c r="H374" s="10">
        <f>-(-$B$3)*(1+D374+$E$4*D374^3)*EXP(-D374)</f>
        <v>-9.4731995076933001E-2</v>
      </c>
      <c r="I374">
        <f>H374*$E$5</f>
        <v>-1.1367839409231961</v>
      </c>
      <c r="K374">
        <f>$L$8*$L$3*EXP(-$L$5*(G374/$L$9-1))-SQRT($L$8)*$L$4*EXP(-$L$6*(G374/$L$9-1))</f>
        <v>-0.13956489664122712</v>
      </c>
    </row>
    <row r="375" spans="4:11" x14ac:dyDescent="0.4">
      <c r="D375" s="6">
        <v>6.1400000000000103</v>
      </c>
      <c r="E375" s="7">
        <f>-(1+D375+$E$4*D375^3)*EXP(-D375)</f>
        <v>-1.5386154634644829E-2</v>
      </c>
      <c r="G375">
        <f>$E$10*(D375/$E$11+1)</f>
        <v>5.7784737776781778</v>
      </c>
      <c r="H375" s="10">
        <f>-(-$B$3)*(1+D375+$E$4*D375^3)*EXP(-D375)</f>
        <v>-9.3117007848870489E-2</v>
      </c>
      <c r="I375">
        <f>H375*$E$5</f>
        <v>-1.1174040941864458</v>
      </c>
      <c r="K375">
        <f>$L$8*$L$3*EXP(-$L$5*(G375/$L$9-1))-SQRT($L$8)*$L$4*EXP(-$L$6*(G375/$L$9-1))</f>
        <v>-0.13766231672899309</v>
      </c>
    </row>
    <row r="376" spans="4:11" x14ac:dyDescent="0.4">
      <c r="D376" s="6">
        <v>6.1600000000000099</v>
      </c>
      <c r="E376" s="7">
        <f>-(1+D376+$E$4*D376^3)*EXP(-D376)</f>
        <v>-1.5123733425606104E-2</v>
      </c>
      <c r="G376">
        <f>$E$10*(D376/$E$11+1)</f>
        <v>5.7881281848639876</v>
      </c>
      <c r="H376" s="10">
        <f>-(-$B$3)*(1+D376+$E$4*D376^3)*EXP(-D376)</f>
        <v>-9.1528834691768146E-2</v>
      </c>
      <c r="I376">
        <f>H376*$E$5</f>
        <v>-1.0983460163012178</v>
      </c>
      <c r="K376">
        <f>$L$8*$L$3*EXP(-$L$5*(G376/$L$9-1))-SQRT($L$8)*$L$4*EXP(-$L$6*(G376/$L$9-1))</f>
        <v>-0.1357856478377934</v>
      </c>
    </row>
    <row r="377" spans="4:11" x14ac:dyDescent="0.4">
      <c r="D377" s="6">
        <v>6.1800000000000104</v>
      </c>
      <c r="E377" s="7">
        <f>-(1+D377+$E$4*D377^3)*EXP(-D377)</f>
        <v>-1.4865671996316934E-2</v>
      </c>
      <c r="G377">
        <f>$E$10*(D377/$E$11+1)</f>
        <v>5.7977825920497956</v>
      </c>
      <c r="H377" s="10">
        <f>-(-$B$3)*(1+D377+$E$4*D377^3)*EXP(-D377)</f>
        <v>-8.9967046921710078E-2</v>
      </c>
      <c r="I377">
        <f>H377*$E$5</f>
        <v>-1.0796045630605209</v>
      </c>
      <c r="K377">
        <f>$L$8*$L$3*EXP(-$L$5*(G377/$L$9-1))-SQRT($L$8)*$L$4*EXP(-$L$6*(G377/$L$9-1))</f>
        <v>-0.13393453799593777</v>
      </c>
    </row>
    <row r="378" spans="4:11" x14ac:dyDescent="0.4">
      <c r="D378" s="6">
        <v>6.2000000000000099</v>
      </c>
      <c r="E378" s="7">
        <f>-(1+D378+$E$4*D378^3)*EXP(-D378)</f>
        <v>-1.4611900581329161E-2</v>
      </c>
      <c r="G378">
        <f>$E$10*(D378/$E$11+1)</f>
        <v>5.8074369992356045</v>
      </c>
      <c r="H378" s="10">
        <f>-(-$B$3)*(1+D378+$E$4*D378^3)*EXP(-D378)</f>
        <v>-8.8431222318204078E-2</v>
      </c>
      <c r="I378">
        <f>H378*$E$5</f>
        <v>-1.0611746678184488</v>
      </c>
      <c r="K378">
        <f>$L$8*$L$3*EXP(-$L$5*(G378/$L$9-1))-SQRT($L$8)*$L$4*EXP(-$L$6*(G378/$L$9-1))</f>
        <v>-0.13210863998037584</v>
      </c>
    </row>
    <row r="379" spans="4:11" x14ac:dyDescent="0.4">
      <c r="D379" s="6">
        <v>6.2200000000000104</v>
      </c>
      <c r="E379" s="7">
        <f>-(1+D379+$E$4*D379^3)*EXP(-D379)</f>
        <v>-1.4362350468654347E-2</v>
      </c>
      <c r="G379">
        <f>$E$10*(D379/$E$11+1)</f>
        <v>5.8170914064214143</v>
      </c>
      <c r="H379" s="10">
        <f>-(-$B$3)*(1+D379+$E$4*D379^3)*EXP(-D379)</f>
        <v>-8.6920945036296104E-2</v>
      </c>
      <c r="I379">
        <f>H379*$E$5</f>
        <v>-1.0430513404355533</v>
      </c>
      <c r="K379">
        <f>$L$8*$L$3*EXP(-$L$5*(G379/$L$9-1))-SQRT($L$8)*$L$4*EXP(-$L$6*(G379/$L$9-1))</f>
        <v>-0.13030761125379747</v>
      </c>
    </row>
    <row r="380" spans="4:11" x14ac:dyDescent="0.4">
      <c r="D380" s="6">
        <v>6.24000000000001</v>
      </c>
      <c r="E380" s="7">
        <f>-(1+D380+$E$4*D380^3)*EXP(-D380)</f>
        <v>-1.4116953985398554E-2</v>
      </c>
      <c r="G380">
        <f>$E$10*(D380/$E$11+1)</f>
        <v>5.8267458136072241</v>
      </c>
      <c r="H380" s="10">
        <f>-(-$B$3)*(1+D380+$E$4*D380^3)*EXP(-D380)</f>
        <v>-8.5435805519632049E-2</v>
      </c>
      <c r="I380">
        <f>H380*$E$5</f>
        <v>-1.0252296662355846</v>
      </c>
      <c r="K380">
        <f>$L$8*$L$3*EXP(-$L$5*(G380/$L$9-1))-SQRT($L$8)*$L$4*EXP(-$L$6*(G380/$L$9-1))</f>
        <v>-0.12853111390252431</v>
      </c>
    </row>
    <row r="381" spans="4:11" x14ac:dyDescent="0.4">
      <c r="D381" s="6">
        <v>6.2600000000000096</v>
      </c>
      <c r="E381" s="7">
        <f>-(1+D381+$E$4*D381^3)*EXP(-D381)</f>
        <v>-1.3875644483552833E-2</v>
      </c>
      <c r="G381">
        <f>$E$10*(D381/$E$11+1)</f>
        <v>5.8364002207930321</v>
      </c>
      <c r="H381" s="10">
        <f>-(-$B$3)*(1+D381+$E$4*D381^3)*EXP(-D381)</f>
        <v>-8.3975400414461734E-2</v>
      </c>
      <c r="I381">
        <f>H381*$E$5</f>
        <v>-1.0077048049735409</v>
      </c>
      <c r="K381">
        <f>$L$8*$L$3*EXP(-$L$5*(G381/$L$9-1))-SQRT($L$8)*$L$4*EXP(-$L$6*(G381/$L$9-1))</f>
        <v>-0.12677881457518245</v>
      </c>
    </row>
    <row r="382" spans="4:11" x14ac:dyDescent="0.4">
      <c r="D382" s="6">
        <v>6.28000000000001</v>
      </c>
      <c r="E382" s="7">
        <f>-(1+D382+$E$4*D382^3)*EXP(-D382)</f>
        <v>-1.3638356325939127E-2</v>
      </c>
      <c r="G382">
        <f>$E$10*(D382/$E$11+1)</f>
        <v>5.846054627978841</v>
      </c>
      <c r="H382" s="10">
        <f>-(-$B$3)*(1+D382+$E$4*D382^3)*EXP(-D382)</f>
        <v>-8.2539332484583589E-2</v>
      </c>
      <c r="I382">
        <f>H382*$E$5</f>
        <v>-0.99047198981500306</v>
      </c>
      <c r="K382">
        <f>$L$8*$L$3*EXP(-$L$5*(G382/$L$9-1))-SQRT($L$8)*$L$4*EXP(-$L$6*(G382/$L$9-1))</f>
        <v>-0.12505038442215044</v>
      </c>
    </row>
    <row r="383" spans="4:11" x14ac:dyDescent="0.4">
      <c r="D383" s="6">
        <v>6.3000000000000096</v>
      </c>
      <c r="E383" s="7">
        <f>-(1+D383+$E$4*D383^3)*EXP(-D383)</f>
        <v>-1.3405024872310909E-2</v>
      </c>
      <c r="G383">
        <f>$E$10*(D383/$E$11+1)</f>
        <v>5.8557090351646508</v>
      </c>
      <c r="H383" s="10">
        <f>-(-$B$3)*(1+D383+$E$4*D383^3)*EXP(-D383)</f>
        <v>-8.1127210527225616E-2</v>
      </c>
      <c r="I383">
        <f>H383*$E$5</f>
        <v>-0.97352652632670744</v>
      </c>
      <c r="K383">
        <f>$L$8*$L$3*EXP(-$L$5*(G383/$L$9-1))-SQRT($L$8)*$L$4*EXP(-$L$6*(G383/$L$9-1))</f>
        <v>-0.12334549903577265</v>
      </c>
    </row>
    <row r="384" spans="4:11" x14ac:dyDescent="0.4">
      <c r="D384" s="6">
        <v>6.3200000000000101</v>
      </c>
      <c r="E384" s="7">
        <f>-(1+D384+$E$4*D384^3)*EXP(-D384)</f>
        <v>-1.3175586465607816E-2</v>
      </c>
      <c r="G384">
        <f>$E$10*(D384/$E$11+1)</f>
        <v>5.8653634423504606</v>
      </c>
      <c r="H384" s="10">
        <f>-(-$B$3)*(1+D384+$E$4*D384^3)*EXP(-D384)</f>
        <v>-7.9738649289858507E-2</v>
      </c>
      <c r="I384">
        <f>H384*$E$5</f>
        <v>-0.95686379147830203</v>
      </c>
      <c r="K384">
        <f>$L$8*$L$3*EXP(-$L$5*(G384/$L$9-1))-SQRT($L$8)*$L$4*EXP(-$L$6*(G384/$L$9-1))</f>
        <v>-0.12166383839133164</v>
      </c>
    </row>
    <row r="385" spans="4:11" x14ac:dyDescent="0.4">
      <c r="D385" s="6">
        <v>6.3400000000000096</v>
      </c>
      <c r="E385" s="7">
        <f>-(1+D385+$E$4*D385^3)*EXP(-D385)</f>
        <v>-1.2949978418363914E-2</v>
      </c>
      <c r="G385">
        <f>$E$10*(D385/$E$11+1)</f>
        <v>5.8750178495362695</v>
      </c>
      <c r="H385" s="10">
        <f>-(-$B$3)*(1+D385+$E$4*D385^3)*EXP(-D385)</f>
        <v>-7.8373269387938413E-2</v>
      </c>
      <c r="I385">
        <f>H385*$E$5</f>
        <v>-0.9404792326552609</v>
      </c>
      <c r="K385">
        <f>$L$8*$L$3*EXP(-$L$5*(G385/$L$9-1))-SQRT($L$8)*$L$4*EXP(-$L$6*(G385/$L$9-1))</f>
        <v>-0.12000508678876806</v>
      </c>
    </row>
    <row r="386" spans="4:11" x14ac:dyDescent="0.4">
      <c r="D386" s="6">
        <v>6.3600000000000101</v>
      </c>
      <c r="E386" s="7">
        <f>-(1+D386+$E$4*D386^3)*EXP(-D386)</f>
        <v>-1.2728138999268558E-2</v>
      </c>
      <c r="G386">
        <f>$E$10*(D386/$E$11+1)</f>
        <v>5.8846722567220793</v>
      </c>
      <c r="H386" s="10">
        <f>-(-$B$3)*(1+D386+$E$4*D386^3)*EXP(-D386)</f>
        <v>-7.7030697223573308E-2</v>
      </c>
      <c r="I386">
        <f>H386*$E$5</f>
        <v>-0.92436836668287969</v>
      </c>
      <c r="K386">
        <f>$L$8*$L$3*EXP(-$L$5*(G386/$L$9-1))-SQRT($L$8)*$L$4*EXP(-$L$6*(G386/$L$9-1))</f>
        <v>-0.11836893279514198</v>
      </c>
    </row>
    <row r="387" spans="4:11" x14ac:dyDescent="0.4">
      <c r="D387" s="6">
        <v>6.3800000000000097</v>
      </c>
      <c r="E387" s="7">
        <f>-(1+D387+$E$4*D387^3)*EXP(-D387)</f>
        <v>-1.2510007419879484E-2</v>
      </c>
      <c r="G387">
        <f>$E$10*(D387/$E$11+1)</f>
        <v>5.8943266639078873</v>
      </c>
      <c r="H387" s="10">
        <f>-(-$B$3)*(1+D387+$E$4*D387^3)*EXP(-D387)</f>
        <v>-7.5710564905110619E-2</v>
      </c>
      <c r="I387">
        <f>H387*$E$5</f>
        <v>-0.90852677886132738</v>
      </c>
      <c r="K387">
        <f>$L$8*$L$3*EXP(-$L$5*(G387/$L$9-1))-SQRT($L$8)*$L$4*EXP(-$L$6*(G387/$L$9-1))</f>
        <v>-0.11675506918782902</v>
      </c>
    </row>
    <row r="388" spans="4:11" x14ac:dyDescent="0.4">
      <c r="D388" s="6">
        <v>6.4000000000000101</v>
      </c>
      <c r="E388" s="7">
        <f>-(1+D388+$E$4*D388^3)*EXP(-D388)</f>
        <v>-1.2295523821487008E-2</v>
      </c>
      <c r="G388">
        <f>$E$10*(D388/$E$11+1)</f>
        <v>5.9039810710936971</v>
      </c>
      <c r="H388" s="10">
        <f>-(-$B$3)*(1+D388+$E$4*D388^3)*EXP(-D388)</f>
        <v>-7.4412510167639362E-2</v>
      </c>
      <c r="I388">
        <f>H388*$E$5</f>
        <v>-0.89295012201167234</v>
      </c>
      <c r="K388">
        <f>$L$8*$L$3*EXP(-$L$5*(G388/$L$9-1))-SQRT($L$8)*$L$4*EXP(-$L$6*(G388/$L$9-1))</f>
        <v>-0.11516319289843821</v>
      </c>
    </row>
    <row r="389" spans="4:11" x14ac:dyDescent="0.4">
      <c r="D389" s="6">
        <v>6.4200000000000097</v>
      </c>
      <c r="E389" s="7">
        <f>-(1+D389+$E$4*D389^3)*EXP(-D389)</f>
        <v>-1.2084629262128941E-2</v>
      </c>
      <c r="G389">
        <f>$E$10*(D389/$E$11+1)</f>
        <v>5.913635478279506</v>
      </c>
      <c r="H389" s="10">
        <f>-(-$B$3)*(1+D389+$E$4*D389^3)*EXP(-D389)</f>
        <v>-7.3136176294404345E-2</v>
      </c>
      <c r="I389">
        <f>H389*$E$5</f>
        <v>-0.8776341155328522</v>
      </c>
      <c r="K389">
        <f>$L$8*$L$3*EXP(-$L$5*(G389/$L$9-1))-SQRT($L$8)*$L$4*EXP(-$L$6*(G389/$L$9-1))</f>
        <v>-0.1135930049574502</v>
      </c>
    </row>
    <row r="390" spans="4:11" x14ac:dyDescent="0.4">
      <c r="D390" s="6">
        <v>6.4400000000000102</v>
      </c>
      <c r="E390" s="7">
        <f>-(1+D390+$E$4*D390^3)*EXP(-D390)</f>
        <v>-1.1877265703755021E-2</v>
      </c>
      <c r="G390">
        <f>$E$10*(D390/$E$11+1)</f>
        <v>5.9232898854653158</v>
      </c>
      <c r="H390" s="10">
        <f>-(-$B$3)*(1+D390+$E$4*D390^3)*EXP(-D390)</f>
        <v>-7.1881212039125369E-2</v>
      </c>
      <c r="I390">
        <f>H390*$E$5</f>
        <v>-0.86257454446950443</v>
      </c>
      <c r="K390">
        <f>$L$8*$L$3*EXP(-$L$5*(G390/$L$9-1))-SQRT($L$8)*$L$4*EXP(-$L$6*(G390/$L$9-1))</f>
        <v>-0.11204421043955996</v>
      </c>
    </row>
    <row r="391" spans="4:11" x14ac:dyDescent="0.4">
      <c r="D391" s="6">
        <v>6.4600000000000097</v>
      </c>
      <c r="E391" s="7">
        <f>-(1+D391+$E$4*D391^3)*EXP(-D391)</f>
        <v>-1.1673375999540384E-2</v>
      </c>
      <c r="G391">
        <f>$E$10*(D391/$E$11+1)</f>
        <v>5.9329442926511256</v>
      </c>
      <c r="H391" s="10">
        <f>-(-$B$3)*(1+D391+$E$4*D391^3)*EXP(-D391)</f>
        <v>-7.0647271549218404E-2</v>
      </c>
      <c r="I391">
        <f>H391*$E$5</f>
        <v>-0.84776725859062085</v>
      </c>
      <c r="K391">
        <f>$L$8*$L$3*EXP(-$L$5*(G391/$L$9-1))-SQRT($L$8)*$L$4*EXP(-$L$6*(G391/$L$9-1))</f>
        <v>-0.11051651840972408</v>
      </c>
    </row>
    <row r="392" spans="4:11" x14ac:dyDescent="0.4">
      <c r="D392" s="6">
        <v>6.4800000000000102</v>
      </c>
      <c r="E392" s="7">
        <f>-(1+D392+$E$4*D392^3)*EXP(-D392)</f>
        <v>-1.1472903881346887E-2</v>
      </c>
      <c r="G392">
        <f>$E$10*(D392/$E$11+1)</f>
        <v>5.9425986998369336</v>
      </c>
      <c r="H392" s="10">
        <f>-(-$B$3)*(1+D392+$E$4*D392^3)*EXP(-D392)</f>
        <v>-6.9434014289911347E-2</v>
      </c>
      <c r="I392">
        <f>H392*$E$5</f>
        <v>-0.83320817147893611</v>
      </c>
      <c r="K392">
        <f>$L$8*$L$3*EXP(-$L$5*(G392/$L$9-1))-SQRT($L$8)*$L$4*EXP(-$L$6*(G392/$L$9-1))</f>
        <v>-0.10900964186989839</v>
      </c>
    </row>
    <row r="393" spans="4:11" x14ac:dyDescent="0.4">
      <c r="D393" s="6">
        <v>6.5000000000000098</v>
      </c>
      <c r="E393" s="7">
        <f>-(1+D393+$E$4*D393^3)*EXP(-D393)</f>
        <v>-1.1275793947331698E-2</v>
      </c>
      <c r="G393">
        <f>$E$10*(D393/$E$11+1)</f>
        <v>5.9522531070227425</v>
      </c>
      <c r="H393" s="10">
        <f>-(-$B$3)*(1+D393+$E$4*D393^3)*EXP(-D393)</f>
        <v>-6.824110496925144E-2</v>
      </c>
      <c r="I393">
        <f>H393*$E$5</f>
        <v>-0.81889325963101722</v>
      </c>
      <c r="K393">
        <f>$L$8*$L$3*EXP(-$L$5*(G393/$L$9-1))-SQRT($L$8)*$L$4*EXP(-$L$6*(G393/$L$9-1))</f>
        <v>-0.1075232977064605</v>
      </c>
    </row>
    <row r="394" spans="4:11" x14ac:dyDescent="0.4">
      <c r="D394" s="6">
        <v>6.5200000000000102</v>
      </c>
      <c r="E394" s="7">
        <f>-(1+D394+$E$4*D394^3)*EXP(-D394)</f>
        <v>-1.1081991649701946E-2</v>
      </c>
      <c r="G394">
        <f>$E$10*(D394/$E$11+1)</f>
        <v>5.9619075142085523</v>
      </c>
      <c r="H394" s="10">
        <f>-(-$B$3)*(1+D394+$E$4*D394^3)*EXP(-D394)</f>
        <v>-6.7068213463996176E-2</v>
      </c>
      <c r="I394">
        <f>H394*$E$5</f>
        <v>-0.80481856156795417</v>
      </c>
      <c r="K394">
        <f>$L$8*$L$3*EXP(-$L$5*(G394/$L$9-1))-SQRT($L$8)*$L$4*EXP(-$L$6*(G394/$L$9-1))</f>
        <v>-0.10605720663831024</v>
      </c>
    </row>
    <row r="395" spans="4:11" x14ac:dyDescent="0.4">
      <c r="D395" s="6">
        <v>6.5400000000000098</v>
      </c>
      <c r="E395" s="7">
        <f>-(1+D395+$E$4*D395^3)*EXP(-D395)</f>
        <v>-1.0891443282614804E-2</v>
      </c>
      <c r="G395">
        <f>$E$10*(D395/$E$11+1)</f>
        <v>5.971561921394362</v>
      </c>
      <c r="H395" s="10">
        <f>-(-$B$3)*(1+D395+$E$4*D395^3)*EXP(-D395)</f>
        <v>-6.5915014746384795E-2</v>
      </c>
      <c r="I395">
        <f>H395*$E$5</f>
        <v>-0.7909801769566176</v>
      </c>
      <c r="K395">
        <f>$L$8*$L$3*EXP(-$L$5*(G395/$L$9-1))-SQRT($L$8)*$L$4*EXP(-$L$6*(G395/$L$9-1))</f>
        <v>-0.104611093165639</v>
      </c>
    </row>
    <row r="396" spans="4:11" x14ac:dyDescent="0.4">
      <c r="D396" s="6">
        <v>6.5600000000000103</v>
      </c>
      <c r="E396" s="7">
        <f>-(1+D396+$E$4*D396^3)*EXP(-D396)</f>
        <v>-1.0704095970221735E-2</v>
      </c>
      <c r="G396">
        <f>$E$10*(D396/$E$11+1)</f>
        <v>5.9812163285801709</v>
      </c>
      <c r="H396" s="10">
        <f>-(-$B$3)*(1+D396+$E$4*D396^3)*EXP(-D396)</f>
        <v>-6.4781188811781937E-2</v>
      </c>
      <c r="I396">
        <f>H396*$E$5</f>
        <v>-0.77737426574138324</v>
      </c>
      <c r="K396">
        <f>$L$8*$L$3*EXP(-$L$5*(G396/$L$9-1))-SQRT($L$8)*$L$4*EXP(-$L$6*(G396/$L$9-1))</f>
        <v>-0.10318468551936029</v>
      </c>
    </row>
    <row r="397" spans="4:11" x14ac:dyDescent="0.4">
      <c r="D397" s="6">
        <v>6.5800000000000098</v>
      </c>
      <c r="E397" s="7">
        <f>-(1+D397+$E$4*D397^3)*EXP(-D397)</f>
        <v>-1.0519897654856251E-2</v>
      </c>
      <c r="G397">
        <f>$E$10*(D397/$E$11+1)</f>
        <v>5.9908707357659789</v>
      </c>
      <c r="H397" s="10">
        <f>-(-$B$3)*(1+D397+$E$4*D397^3)*EXP(-D397)</f>
        <v>-6.3666420607190022E-2</v>
      </c>
      <c r="I397">
        <f>H397*$E$5</f>
        <v>-0.76399704728628026</v>
      </c>
      <c r="K397">
        <f>$L$8*$L$3*EXP(-$L$5*(G397/$L$9-1))-SQRT($L$8)*$L$4*EXP(-$L$6*(G397/$L$9-1))</f>
        <v>-0.10177771561119303</v>
      </c>
    </row>
    <row r="398" spans="4:11" x14ac:dyDescent="0.4">
      <c r="D398" s="6">
        <v>6.6000000000000103</v>
      </c>
      <c r="E398" s="7">
        <f>-(1+D398+$E$4*D398^3)*EXP(-D398)</f>
        <v>-1.0338797085363897E-2</v>
      </c>
      <c r="G398">
        <f>$E$10*(D398/$E$11+1)</f>
        <v>6.0005251429517905</v>
      </c>
      <c r="H398" s="10">
        <f>-(-$B$3)*(1+D398+$E$4*D398^3)*EXP(-D398)</f>
        <v>-6.2570399960622303E-2</v>
      </c>
      <c r="I398">
        <f>H398*$E$5</f>
        <v>-0.75084479952746763</v>
      </c>
      <c r="K398">
        <f>$L$8*$L$3*EXP(-$L$5*(G398/$L$9-1))-SQRT($L$8)*$L$4*EXP(-$L$6*(G398/$L$9-1))</f>
        <v>-0.10038991898439242</v>
      </c>
    </row>
    <row r="399" spans="4:11" x14ac:dyDescent="0.4">
      <c r="D399" s="6">
        <v>6.6200000000000099</v>
      </c>
      <c r="E399" s="7">
        <f>-(1+D399+$E$4*D399^3)*EXP(-D399)</f>
        <v>-1.0160743805573712E-2</v>
      </c>
      <c r="G399">
        <f>$E$10*(D399/$E$11+1)</f>
        <v>6.0101795501375985</v>
      </c>
      <c r="H399" s="10">
        <f>-(-$B$3)*(1+D399+$E$4*D399^3)*EXP(-D399)</f>
        <v>-6.1492821511332098E-2</v>
      </c>
      <c r="I399">
        <f>H399*$E$5</f>
        <v>-0.7379138581359852</v>
      </c>
      <c r="K399">
        <f>$L$8*$L$3*EXP(-$L$5*(G399/$L$9-1))-SQRT($L$8)*$L$4*EXP(-$L$6*(G399/$L$9-1))</f>
        <v>-9.9021034765120086E-2</v>
      </c>
    </row>
    <row r="400" spans="4:11" x14ac:dyDescent="0.4">
      <c r="D400" s="6">
        <v>6.6400000000000103</v>
      </c>
      <c r="E400" s="7">
        <f>-(1+D400+$E$4*D400^3)*EXP(-D400)</f>
        <v>-9.9856881429099074E-3</v>
      </c>
      <c r="G400">
        <f>$E$10*(D400/$E$11+1)</f>
        <v>6.0198339573234074</v>
      </c>
      <c r="H400" s="10">
        <f>-(-$B$3)*(1+D400+$E$4*D400^3)*EXP(-D400)</f>
        <v>-6.0433384640890757E-2</v>
      </c>
      <c r="I400">
        <f>H400*$E$5</f>
        <v>-0.72520061569068905</v>
      </c>
      <c r="K400">
        <f>$L$8*$L$3*EXP(-$L$5*(G400/$L$9-1))-SQRT($L$8)*$L$4*EXP(-$L$6*(G400/$L$9-1))</f>
        <v>-9.7670805614441594E-2</v>
      </c>
    </row>
    <row r="401" spans="4:11" x14ac:dyDescent="0.4">
      <c r="D401" s="6">
        <v>6.6600000000000099</v>
      </c>
      <c r="E401" s="7">
        <f>-(1+D401+$E$4*D401^3)*EXP(-D401)</f>
        <v>-9.8135811971429773E-3</v>
      </c>
      <c r="G401">
        <f>$E$10*(D401/$E$11+1)</f>
        <v>6.0294883645092172</v>
      </c>
      <c r="H401" s="10">
        <f>-(-$B$3)*(1+D401+$E$4*D401^3)*EXP(-D401)</f>
        <v>-5.9391793405109292E-2</v>
      </c>
      <c r="I401">
        <f>H401*$E$5</f>
        <v>-0.71270152086131144</v>
      </c>
      <c r="K401">
        <f>$L$8*$L$3*EXP(-$L$5*(G401/$L$9-1))-SQRT($L$8)*$L$4*EXP(-$L$6*(G401/$L$9-1))</f>
        <v>-9.6338977680951371E-2</v>
      </c>
    </row>
    <row r="402" spans="4:11" x14ac:dyDescent="0.4">
      <c r="D402" s="6">
        <v>6.6800000000000104</v>
      </c>
      <c r="E402" s="7">
        <f>-(1+D402+$E$4*D402^3)*EXP(-D402)</f>
        <v>-9.6443748292789084E-3</v>
      </c>
      <c r="G402">
        <f>$E$10*(D402/$E$11+1)</f>
        <v>6.039142771695027</v>
      </c>
      <c r="H402" s="10">
        <f>-(-$B$3)*(1+D402+$E$4*D402^3)*EXP(-D402)</f>
        <v>-5.8367756466795949E-2</v>
      </c>
      <c r="I402">
        <f>H402*$E$5</f>
        <v>-0.70041307760155136</v>
      </c>
      <c r="K402">
        <f>$L$8*$L$3*EXP(-$L$5*(G402/$L$9-1))-SQRT($L$8)*$L$4*EXP(-$L$6*(G402/$L$9-1))</f>
        <v>-9.5025300554012218E-2</v>
      </c>
    </row>
    <row r="403" spans="4:11" x14ac:dyDescent="0.4">
      <c r="D403" s="6">
        <v>6.7000000000000099</v>
      </c>
      <c r="E403" s="7">
        <f>-(1+D403+$E$4*D403^3)*EXP(-D403)</f>
        <v>-9.4780216505857221E-3</v>
      </c>
      <c r="G403">
        <f>$E$10*(D403/$E$11+1)</f>
        <v>6.048797178880835</v>
      </c>
      <c r="H403" s="10">
        <f>-(-$B$3)*(1+D403+$E$4*D403^3)*EXP(-D403)</f>
        <v>-5.7360987029344786E-2</v>
      </c>
      <c r="I403">
        <f>H403*$E$5</f>
        <v>-0.68833184435213746</v>
      </c>
      <c r="K403">
        <f>$L$8*$L$3*EXP(-$L$5*(G403/$L$9-1))-SQRT($L$8)*$L$4*EXP(-$L$6*(G403/$L$9-1))</f>
        <v>-9.3729527217603845E-2</v>
      </c>
    </row>
    <row r="404" spans="4:11" x14ac:dyDescent="0.4">
      <c r="D404" s="6">
        <v>6.7200000000000104</v>
      </c>
      <c r="E404" s="7">
        <f>-(1+D404+$E$4*D404^3)*EXP(-D404)</f>
        <v>-9.314475011755986E-3</v>
      </c>
      <c r="G404">
        <f>$E$10*(D404/$E$11+1)</f>
        <v>6.0584515860666439</v>
      </c>
      <c r="H404" s="10">
        <f>-(-$B$3)*(1+D404+$E$4*D404^3)*EXP(-D404)</f>
        <v>-5.6371202771147218E-2</v>
      </c>
      <c r="I404">
        <f>H404*$E$5</f>
        <v>-0.67645443325376664</v>
      </c>
      <c r="K404">
        <f>$L$8*$L$3*EXP(-$L$5*(G404/$L$9-1))-SQRT($L$8)*$L$4*EXP(-$L$6*(G404/$L$9-1))</f>
        <v>-9.245141400477204E-2</v>
      </c>
    </row>
    <row r="405" spans="4:11" x14ac:dyDescent="0.4">
      <c r="D405" s="6">
        <v>6.74000000000001</v>
      </c>
      <c r="E405" s="7">
        <f>-(1+D405+$E$4*D405^3)*EXP(-D405)</f>
        <v>-9.1536889922044559E-3</v>
      </c>
      <c r="G405">
        <f>$E$10*(D405/$E$11+1)</f>
        <v>6.0681059932524537</v>
      </c>
      <c r="H405" s="10">
        <f>-(-$B$3)*(1+D405+$E$4*D405^3)*EXP(-D405)</f>
        <v>-5.5398125780821365E-2</v>
      </c>
      <c r="I405">
        <f>H405*$E$5</f>
        <v>-0.66477750936985636</v>
      </c>
      <c r="K405">
        <f>$L$8*$L$3*EXP(-$L$5*(G405/$L$9-1))-SQRT($L$8)*$L$4*EXP(-$L$6*(G405/$L$9-1))</f>
        <v>-9.1190720552673618E-2</v>
      </c>
    </row>
    <row r="406" spans="4:11" x14ac:dyDescent="0.4">
      <c r="D406" s="6">
        <v>6.7600000000000096</v>
      </c>
      <c r="E406" s="7">
        <f>-(1+D406+$E$4*D406^3)*EXP(-D406)</f>
        <v>-8.9956183894995528E-3</v>
      </c>
      <c r="G406">
        <f>$E$10*(D406/$E$11+1)</f>
        <v>6.0777604004382635</v>
      </c>
      <c r="H406" s="10">
        <f>-(-$B$3)*(1+D406+$E$4*D406^3)*EXP(-D406)</f>
        <v>-5.4441482493251286E-2</v>
      </c>
      <c r="I406">
        <f>H406*$E$5</f>
        <v>-0.65329778991901544</v>
      </c>
      <c r="K406">
        <f>$L$8*$L$3*EXP(-$L$5*(G406/$L$9-1))-SQRT($L$8)*$L$4*EXP(-$L$6*(G406/$L$9-1))</f>
        <v>-8.9947209758208468E-2</v>
      </c>
    </row>
    <row r="407" spans="4:11" x14ac:dyDescent="0.4">
      <c r="D407" s="6">
        <v>6.78000000000001</v>
      </c>
      <c r="E407" s="7">
        <f>-(1+D407+$E$4*D407^3)*EXP(-D407)</f>
        <v>-8.8402187089277034E-3</v>
      </c>
      <c r="G407">
        <f>$E$10*(D407/$E$11+1)</f>
        <v>6.0874148076240724</v>
      </c>
      <c r="H407" s="10">
        <f>-(-$B$3)*(1+D407+$E$4*D407^3)*EXP(-D407)</f>
        <v>-5.3501003626430461E-2</v>
      </c>
      <c r="I407">
        <f>H407*$E$5</f>
        <v>-0.64201204351716556</v>
      </c>
      <c r="K407">
        <f>$L$8*$L$3*EXP(-$L$5*(G407/$L$9-1))-SQRT($L$8)*$L$4*EXP(-$L$6*(G407/$L$9-1))</f>
        <v>-8.8720647734230787E-2</v>
      </c>
    </row>
    <row r="408" spans="4:11" x14ac:dyDescent="0.4">
      <c r="D408" s="6">
        <v>6.8000000000000096</v>
      </c>
      <c r="E408" s="7">
        <f>-(1+D408+$E$4*D408^3)*EXP(-D408)</f>
        <v>-8.6874461531893914E-3</v>
      </c>
      <c r="G408">
        <f>$E$10*(D408/$E$11+1)</f>
        <v>6.0970692148098804</v>
      </c>
      <c r="H408" s="10">
        <f>-(-$B$3)*(1+D408+$E$4*D408^3)*EXP(-D408)</f>
        <v>-5.257642411910219E-2</v>
      </c>
      <c r="I408">
        <f>H408*$E$5</f>
        <v>-0.63091708942922631</v>
      </c>
      <c r="K408">
        <f>$L$8*$L$3*EXP(-$L$5*(G408/$L$9-1))-SQRT($L$8)*$L$4*EXP(-$L$6*(G408/$L$9-1))</f>
        <v>-8.7510803766333717E-2</v>
      </c>
    </row>
    <row r="409" spans="4:11" x14ac:dyDescent="0.4">
      <c r="D409" s="6">
        <v>6.8200000000000101</v>
      </c>
      <c r="E409" s="7">
        <f>-(1+D409+$E$4*D409^3)*EXP(-D409)</f>
        <v>-8.5372576122257019E-3</v>
      </c>
      <c r="G409">
        <f>$E$10*(D409/$E$11+1)</f>
        <v>6.1067236219956902</v>
      </c>
      <c r="H409" s="10">
        <f>-(-$B$3)*(1+D409+$E$4*D409^3)*EXP(-D409)</f>
        <v>-5.1667483069189946E-2</v>
      </c>
      <c r="I409">
        <f>H409*$E$5</f>
        <v>-0.62000979683027935</v>
      </c>
      <c r="K409">
        <f>$L$8*$L$3*EXP(-$L$5*(G409/$L$9-1))-SQRT($L$8)*$L$4*EXP(-$L$6*(G409/$L$9-1))</f>
        <v>-8.6317450270200657E-2</v>
      </c>
    </row>
    <row r="410" spans="4:11" x14ac:dyDescent="0.4">
      <c r="D410" s="6">
        <v>6.8400000000000096</v>
      </c>
      <c r="E410" s="7">
        <f>-(1+D410+$E$4*D410^3)*EXP(-D410)</f>
        <v>-8.3896106531744265E-3</v>
      </c>
      <c r="G410">
        <f>$E$10*(D410/$E$11+1)</f>
        <v>6.1163780291815</v>
      </c>
      <c r="H410" s="10">
        <f>-(-$B$3)*(1+D410+$E$4*D410^3)*EXP(-D410)</f>
        <v>-5.0773923673011631E-2</v>
      </c>
      <c r="I410">
        <f>H410*$E$5</f>
        <v>-0.60928708407613952</v>
      </c>
      <c r="K410">
        <f>$L$8*$L$3*EXP(-$L$5*(G410/$L$9-1))-SQRT($L$8)*$L$4*EXP(-$L$6*(G410/$L$9-1))</f>
        <v>-8.5140362749516169E-2</v>
      </c>
    </row>
    <row r="411" spans="4:11" x14ac:dyDescent="0.4">
      <c r="D411" s="6">
        <v>6.8600000000000101</v>
      </c>
      <c r="E411" s="7">
        <f>-(1+D411+$E$4*D411^3)*EXP(-D411)</f>
        <v>-8.2444635104543459E-3</v>
      </c>
      <c r="G411">
        <f>$E$10*(D411/$E$11+1)</f>
        <v>6.1260324363673089</v>
      </c>
      <c r="H411" s="10">
        <f>-(-$B$3)*(1+D411+$E$4*D411^3)*EXP(-D411)</f>
        <v>-4.9895493165269693E-2</v>
      </c>
      <c r="I411">
        <f>H411*$E$5</f>
        <v>-0.59874591798323629</v>
      </c>
      <c r="K411">
        <f>$L$8*$L$3*EXP(-$L$5*(G411/$L$9-1))-SQRT($L$8)*$L$4*EXP(-$L$6*(G411/$L$9-1))</f>
        <v>-8.3979319754427892E-2</v>
      </c>
    </row>
    <row r="412" spans="4:11" x14ac:dyDescent="0.4">
      <c r="D412" s="6">
        <v>6.8800000000000097</v>
      </c>
      <c r="E412" s="7">
        <f>-(1+D412+$E$4*D412^3)*EXP(-D412)</f>
        <v>-8.1017750759768015E-3</v>
      </c>
      <c r="G412">
        <f>$E$10*(D412/$E$11+1)</f>
        <v>6.1356868435531169</v>
      </c>
      <c r="H412" s="10">
        <f>-(-$B$3)*(1+D412+$E$4*D412^3)*EXP(-D412)</f>
        <v>-4.9031942759811604E-2</v>
      </c>
      <c r="I412">
        <f>H412*$E$5</f>
        <v>-0.58838331311773928</v>
      </c>
      <c r="K412">
        <f>$L$8*$L$3*EXP(-$L$5*(G412/$L$9-1))-SQRT($L$8)*$L$4*EXP(-$L$6*(G412/$L$9-1))</f>
        <v>-8.2834102840555229E-2</v>
      </c>
    </row>
    <row r="413" spans="4:11" x14ac:dyDescent="0.4">
      <c r="D413" s="6">
        <v>6.9000000000000101</v>
      </c>
      <c r="E413" s="7">
        <f>-(1+D413+$E$4*D413^3)*EXP(-D413)</f>
        <v>-7.9615048894831637E-3</v>
      </c>
      <c r="G413">
        <f>$E$10*(D413/$E$11+1)</f>
        <v>6.1453412507389285</v>
      </c>
      <c r="H413" s="10">
        <f>-(-$B$3)*(1+D413+$E$4*D413^3)*EXP(-D413)</f>
        <v>-4.8183027591152103E-2</v>
      </c>
      <c r="I413">
        <f>H413*$E$5</f>
        <v>-0.57819633109382518</v>
      </c>
      <c r="K413">
        <f>$L$8*$L$3*EXP(-$L$5*(G413/$L$9-1))-SQRT($L$8)*$L$4*EXP(-$L$6*(G413/$L$9-1))</f>
        <v>-8.1704496528536688E-2</v>
      </c>
    </row>
    <row r="414" spans="4:11" x14ac:dyDescent="0.4">
      <c r="D414" s="6">
        <v>6.9200000000000097</v>
      </c>
      <c r="E414" s="7">
        <f>-(1+D414+$E$4*D414^3)*EXP(-D414)</f>
        <v>-7.823613129007272E-3</v>
      </c>
      <c r="G414">
        <f>$E$10*(D414/$E$11+1)</f>
        <v>6.1549956579247374</v>
      </c>
      <c r="H414" s="10">
        <f>-(-$B$3)*(1+D414+$E$4*D414^3)*EXP(-D414)</f>
        <v>-4.7348506656752005E-2</v>
      </c>
      <c r="I414">
        <f>H414*$E$5</f>
        <v>-0.56818207988102409</v>
      </c>
      <c r="K414">
        <f>$L$8*$L$3*EXP(-$L$5*(G414/$L$9-1))-SQRT($L$8)*$L$4*EXP(-$L$6*(G414/$L$9-1))</f>
        <v>-8.0590288264110826E-2</v>
      </c>
    </row>
    <row r="415" spans="4:11" x14ac:dyDescent="0.4">
      <c r="D415" s="6">
        <v>6.9400000000000102</v>
      </c>
      <c r="E415" s="7">
        <f>-(1+D415+$E$4*D415^3)*EXP(-D415)</f>
        <v>-7.6880606014614649E-3</v>
      </c>
      <c r="G415">
        <f>$E$10*(D415/$E$11+1)</f>
        <v>6.1646500651105454</v>
      </c>
      <c r="H415" s="10">
        <f>-(-$B$3)*(1+D415+$E$4*D415^3)*EXP(-D415)</f>
        <v>-4.6528142760044779E-2</v>
      </c>
      <c r="I415">
        <f>H415*$E$5</f>
        <v>-0.55833771312053737</v>
      </c>
      <c r="K415">
        <f>$L$8*$L$3*EXP(-$L$5*(G415/$L$9-1))-SQRT($L$8)*$L$4*EXP(-$L$6*(G415/$L$9-1))</f>
        <v>-7.9491268378720156E-2</v>
      </c>
    </row>
    <row r="416" spans="4:11" x14ac:dyDescent="0.4">
      <c r="D416" s="6">
        <v>6.9600000000000097</v>
      </c>
      <c r="E416" s="7">
        <f>-(1+D416+$E$4*D416^3)*EXP(-D416)</f>
        <v>-7.5548087333452817E-3</v>
      </c>
      <c r="G416">
        <f>$E$10*(D416/$E$11+1)</f>
        <v>6.1743044722963552</v>
      </c>
      <c r="H416" s="10">
        <f>-(-$B$3)*(1+D416+$E$4*D416^3)*EXP(-D416)</f>
        <v>-4.5721702454205641E-2</v>
      </c>
      <c r="I416">
        <f>H416*$E$5</f>
        <v>-0.54866042945046767</v>
      </c>
      <c r="K416">
        <f>$L$8*$L$3*EXP(-$L$5*(G416/$L$9-1))-SQRT($L$8)*$L$4*EXP(-$L$6*(G416/$L$9-1))</f>
        <v>-7.8407230050636947E-2</v>
      </c>
    </row>
    <row r="417" spans="4:11" x14ac:dyDescent="0.4">
      <c r="D417" s="6">
        <v>6.9800000000000102</v>
      </c>
      <c r="E417" s="7">
        <f>-(1+D417+$E$4*D417^3)*EXP(-D417)</f>
        <v>-7.4238195615754302E-3</v>
      </c>
      <c r="G417">
        <f>$E$10*(D417/$E$11+1)</f>
        <v>6.1839588794821649</v>
      </c>
      <c r="H417" s="10">
        <f>-(-$B$3)*(1+D417+$E$4*D417^3)*EXP(-D417)</f>
        <v>-4.4928955986654501E-2</v>
      </c>
      <c r="I417">
        <f>H417*$E$5</f>
        <v>-0.53914747183985401</v>
      </c>
      <c r="K417">
        <f>$L$8*$L$3*EXP(-$L$5*(G417/$L$9-1))-SQRT($L$8)*$L$4*EXP(-$L$6*(G417/$L$9-1))</f>
        <v>-7.7337969266601428E-2</v>
      </c>
    </row>
    <row r="418" spans="4:11" x14ac:dyDescent="0.4">
      <c r="D418" s="6">
        <v>7.0000000000000098</v>
      </c>
      <c r="E418" s="7">
        <f>-(1+D418+$E$4*D418^3)*EXP(-D418)</f>
        <v>-7.2950557244360675E-3</v>
      </c>
      <c r="G418">
        <f>$E$10*(D418/$E$11+1)</f>
        <v>6.1936132866679738</v>
      </c>
      <c r="H418" s="10">
        <f>-(-$B$3)*(1+D418+$E$4*D418^3)*EXP(-D418)</f>
        <v>-4.4149677244287075E-2</v>
      </c>
      <c r="I418">
        <f>H418*$E$5</f>
        <v>-0.52979612693144484</v>
      </c>
      <c r="K418">
        <f>$L$8*$L$3*EXP(-$L$5*(G418/$L$9-1))-SQRT($L$8)*$L$4*EXP(-$L$6*(G418/$L$9-1))</f>
        <v>-7.6283284783965427E-2</v>
      </c>
    </row>
    <row r="419" spans="4:11" x14ac:dyDescent="0.4">
      <c r="D419" s="6">
        <v>7.0200000000000102</v>
      </c>
      <c r="E419" s="7">
        <f>-(1+D419+$E$4*D419^3)*EXP(-D419)</f>
        <v>-7.1684804526480584E-3</v>
      </c>
      <c r="G419">
        <f>$E$10*(D419/$E$11+1)</f>
        <v>6.2032676938537836</v>
      </c>
      <c r="H419" s="10">
        <f>-(-$B$3)*(1+D419+$E$4*D419^3)*EXP(-D419)</f>
        <v>-4.3383643699426051E-2</v>
      </c>
      <c r="I419">
        <f>H419*$E$5</f>
        <v>-0.52060372439311264</v>
      </c>
      <c r="K419">
        <f>$L$8*$L$3*EXP(-$L$5*(G419/$L$9-1))-SQRT($L$8)*$L$4*EXP(-$L$6*(G419/$L$9-1))</f>
        <v>-7.5242978093336632E-2</v>
      </c>
    </row>
    <row r="420" spans="4:11" x14ac:dyDescent="0.4">
      <c r="D420" s="6">
        <v>7.0400000000000098</v>
      </c>
      <c r="E420" s="7">
        <f>-(1+D420+$E$4*D420^3)*EXP(-D420)</f>
        <v>-7.0440575605562024E-3</v>
      </c>
      <c r="G420">
        <f>$E$10*(D420/$E$11+1)</f>
        <v>6.2129221010395916</v>
      </c>
      <c r="H420" s="10">
        <f>-(-$B$3)*(1+D420+$E$4*D420^3)*EXP(-D420)</f>
        <v>-4.2630636356486132E-2</v>
      </c>
      <c r="I420">
        <f>H420*$E$5</f>
        <v>-0.51156763627783364</v>
      </c>
      <c r="K420">
        <f>$L$8*$L$3*EXP(-$L$5*(G420/$L$9-1))-SQRT($L$8)*$L$4*EXP(-$L$6*(G420/$L$9-1))</f>
        <v>-7.4216853381717726E-2</v>
      </c>
    </row>
    <row r="421" spans="4:11" x14ac:dyDescent="0.4">
      <c r="D421" s="6">
        <v>7.0600000000000103</v>
      </c>
      <c r="E421" s="7">
        <f>-(1+D421+$E$4*D421^3)*EXP(-D421)</f>
        <v>-6.9217514374330926E-3</v>
      </c>
      <c r="G421">
        <f>$E$10*(D421/$E$11+1)</f>
        <v>6.2225765082254014</v>
      </c>
      <c r="H421" s="10">
        <f>-(-$B$3)*(1+D421+$E$4*D421^3)*EXP(-D421)</f>
        <v>-4.1890439699345076E-2</v>
      </c>
      <c r="I421">
        <f>H421*$E$5</f>
        <v>-0.50268527639214089</v>
      </c>
      <c r="K421">
        <f>$L$8*$L$3*EXP(-$L$5*(G421/$L$9-1))-SQRT($L$8)*$L$4*EXP(-$L$6*(G421/$L$9-1))</f>
        <v>-7.320471749613168E-2</v>
      </c>
    </row>
    <row r="422" spans="4:11" x14ac:dyDescent="0.4">
      <c r="D422" s="6">
        <v>7.0800000000000098</v>
      </c>
      <c r="E422" s="7">
        <f>-(1+D422+$E$4*D422^3)*EXP(-D422)</f>
        <v>-6.8015270388986169E-3</v>
      </c>
      <c r="G422">
        <f>$E$10*(D422/$E$11+1)</f>
        <v>6.2322309154112103</v>
      </c>
      <c r="H422" s="10">
        <f>-(-$B$3)*(1+D422+$E$4*D422^3)*EXP(-D422)</f>
        <v>-4.1162841639414423E-2</v>
      </c>
      <c r="I422">
        <f>H422*$E$5</f>
        <v>-0.4939540996729731</v>
      </c>
      <c r="K422">
        <f>$L$8*$L$3*EXP(-$L$5*(G422/$L$9-1))-SQRT($L$8)*$L$4*EXP(-$L$6*(G422/$L$9-1))</f>
        <v>-7.2206379907730392E-2</v>
      </c>
    </row>
    <row r="423" spans="4:11" x14ac:dyDescent="0.4">
      <c r="D423" s="6">
        <v>7.1000000000000103</v>
      </c>
      <c r="E423" s="7">
        <f>-(1+D423+$E$4*D423^3)*EXP(-D423)</f>
        <v>-6.6833498784537645E-3</v>
      </c>
      <c r="G423">
        <f>$E$10*(D423/$E$11+1)</f>
        <v>6.2418853225970201</v>
      </c>
      <c r="H423" s="10">
        <f>-(-$B$3)*(1+D423+$E$4*D423^3)*EXP(-D423)</f>
        <v>-4.044763346440218E-2</v>
      </c>
      <c r="I423">
        <f>H423*$E$5</f>
        <v>-0.48537160157282616</v>
      </c>
      <c r="K423">
        <f>$L$8*$L$3*EXP(-$L$5*(G423/$L$9-1))-SQRT($L$8)*$L$4*EXP(-$L$6*(G423/$L$9-1))</f>
        <v>-7.1221652676377048E-2</v>
      </c>
    </row>
    <row r="424" spans="4:11" x14ac:dyDescent="0.4">
      <c r="D424" s="6">
        <v>7.1200000000000099</v>
      </c>
      <c r="E424" s="7">
        <f>-(1+D424+$E$4*D424^3)*EXP(-D424)</f>
        <v>-6.5671860191277281E-3</v>
      </c>
      <c r="G424">
        <f>$E$10*(D424/$E$11+1)</f>
        <v>6.2515397297828299</v>
      </c>
      <c r="H424" s="10">
        <f>-(-$B$3)*(1+D424+$E$4*D424^3)*EXP(-D424)</f>
        <v>-3.9744609787761009E-2</v>
      </c>
      <c r="I424">
        <f>H424*$E$5</f>
        <v>-0.47693531745313211</v>
      </c>
      <c r="K424">
        <f>$L$8*$L$3*EXP(-$L$5*(G424/$L$9-1))-SQRT($L$8)*$L$4*EXP(-$L$6*(G424/$L$9-1))</f>
        <v>-7.025035041569988E-2</v>
      </c>
    </row>
    <row r="425" spans="4:11" x14ac:dyDescent="0.4">
      <c r="D425" s="6">
        <v>7.1400000000000103</v>
      </c>
      <c r="E425" s="7">
        <f>-(1+D425+$E$4*D425^3)*EXP(-D425)</f>
        <v>-6.4530020652369983E-3</v>
      </c>
      <c r="G425">
        <f>$E$10*(D425/$E$11+1)</f>
        <v>6.2611941369686388</v>
      </c>
      <c r="H425" s="10">
        <f>-(-$B$3)*(1+D425+$E$4*D425^3)*EXP(-D425)</f>
        <v>-3.9053568498814313E-2</v>
      </c>
      <c r="I425">
        <f>H425*$E$5</f>
        <v>-0.46864282198577178</v>
      </c>
      <c r="K425">
        <f>$L$8*$L$3*EXP(-$L$5*(G425/$L$9-1))-SQRT($L$8)*$L$4*EXP(-$L$6*(G425/$L$9-1))</f>
        <v>-6.9292290258608724E-2</v>
      </c>
    </row>
    <row r="426" spans="4:11" x14ac:dyDescent="0.4">
      <c r="D426" s="6">
        <v>7.1600000000000099</v>
      </c>
      <c r="E426" s="7">
        <f>-(1+D426+$E$4*D426^3)*EXP(-D426)</f>
        <v>-6.3407651542554122E-3</v>
      </c>
      <c r="G426">
        <f>$E$10*(D426/$E$11+1)</f>
        <v>6.2708485441544468</v>
      </c>
      <c r="H426" s="10">
        <f>-(-$B$3)*(1+D426+$E$4*D426^3)*EXP(-D426)</f>
        <v>-3.8374310713553746E-2</v>
      </c>
      <c r="I426">
        <f>H426*$E$5</f>
        <v>-0.46049172856264498</v>
      </c>
      <c r="K426">
        <f>$L$8*$L$3*EXP(-$L$5*(G426/$L$9-1))-SQRT($L$8)*$L$4*EXP(-$L$6*(G426/$L$9-1))</f>
        <v>-6.8347291823268735E-2</v>
      </c>
    </row>
    <row r="427" spans="4:11" x14ac:dyDescent="0.4">
      <c r="D427" s="6">
        <v>7.1800000000000104</v>
      </c>
      <c r="E427" s="7">
        <f>-(1+D427+$E$4*D427^3)*EXP(-D427)</f>
        <v>-6.2304429487938717E-3</v>
      </c>
      <c r="G427">
        <f>$E$10*(D427/$E$11+1)</f>
        <v>6.2805029513402566</v>
      </c>
      <c r="H427" s="10">
        <f>-(-$B$3)*(1+D427+$E$4*D427^3)*EXP(-D427)</f>
        <v>-3.7706640726100513E-2</v>
      </c>
      <c r="I427">
        <f>H427*$E$5</f>
        <v>-0.45247968871320615</v>
      </c>
      <c r="K427">
        <f>$L$8*$L$3*EXP(-$L$5*(G427/$L$9-1))-SQRT($L$8)*$L$4*EXP(-$L$6*(G427/$L$9-1))</f>
        <v>-6.7415177179527483E-2</v>
      </c>
    </row>
    <row r="428" spans="4:11" x14ac:dyDescent="0.4">
      <c r="D428" s="6">
        <v>7.2000000000000099</v>
      </c>
      <c r="E428" s="7">
        <f>-(1+D428+$E$4*D428^3)*EXP(-D428)</f>
        <v>-6.1220036286887174E-3</v>
      </c>
      <c r="G428">
        <f>$E$10*(D428/$E$11+1)</f>
        <v>6.2901573585260664</v>
      </c>
      <c r="H428" s="10">
        <f>-(-$B$3)*(1+D428+$E$4*D428^3)*EXP(-D428)</f>
        <v>-3.705036596082411E-2</v>
      </c>
      <c r="I428">
        <f>H428*$E$5</f>
        <v>-0.44460439152988929</v>
      </c>
      <c r="K428">
        <f>$L$8*$L$3*EXP(-$L$5*(G428/$L$9-1))-SQRT($L$8)*$L$4*EXP(-$L$6*(G428/$L$9-1))</f>
        <v>-6.649577081578778E-2</v>
      </c>
    </row>
    <row r="429" spans="4:11" x14ac:dyDescent="0.4">
      <c r="D429" s="6">
        <v>7.2200000000000104</v>
      </c>
      <c r="E429" s="7">
        <f>-(1+D429+$E$4*D429^3)*EXP(-D429)</f>
        <v>-6.0154158831974289E-3</v>
      </c>
      <c r="G429">
        <f>$E$10*(D429/$E$11+1)</f>
        <v>6.2998117657118753</v>
      </c>
      <c r="H429" s="10">
        <f>-(-$B$3)*(1+D429+$E$4*D429^3)*EXP(-D429)</f>
        <v>-3.6405296925110839E-2</v>
      </c>
      <c r="I429">
        <f>H429*$E$5</f>
        <v>-0.43686356310133007</v>
      </c>
      <c r="K429">
        <f>$L$8*$L$3*EXP(-$L$5*(G429/$L$9-1))-SQRT($L$8)*$L$4*EXP(-$L$6*(G429/$L$9-1))</f>
        <v>-6.5588899606320833E-2</v>
      </c>
    </row>
    <row r="430" spans="4:11" x14ac:dyDescent="0.4">
      <c r="D430" s="6">
        <v>7.24000000000001</v>
      </c>
      <c r="E430" s="7">
        <f>-(1+D430+$E$4*D430^3)*EXP(-D430)</f>
        <v>-5.9106489033006913E-3</v>
      </c>
      <c r="G430">
        <f>$E$10*(D430/$E$11+1)</f>
        <v>6.3094661728976833</v>
      </c>
      <c r="H430" s="10">
        <f>-(-$B$3)*(1+D430+$E$4*D430^3)*EXP(-D430)</f>
        <v>-3.5771247162775785E-2</v>
      </c>
      <c r="I430">
        <f>H430*$E$5</f>
        <v>-0.42925496595330942</v>
      </c>
      <c r="K430">
        <f>$L$8*$L$3*EXP(-$L$5*(G430/$L$9-1))-SQRT($L$8)*$L$4*EXP(-$L$6*(G430/$L$9-1))</f>
        <v>-6.469439277901444E-2</v>
      </c>
    </row>
    <row r="431" spans="4:11" x14ac:dyDescent="0.4">
      <c r="D431" s="6">
        <v>7.2600000000000096</v>
      </c>
      <c r="E431" s="7">
        <f>-(1+D431+$E$4*D431^3)*EXP(-D431)</f>
        <v>-5.8076723741094984E-3</v>
      </c>
      <c r="G431">
        <f>$E$10*(D431/$E$11+1)</f>
        <v>6.3191205800834931</v>
      </c>
      <c r="H431" s="10">
        <f>-(-$B$3)*(1+D431+$E$4*D431^3)*EXP(-D431)</f>
        <v>-3.5148033208110677E-2</v>
      </c>
      <c r="I431">
        <f>H431*$E$5</f>
        <v>-0.42177639849732812</v>
      </c>
      <c r="K431">
        <f>$L$8*$L$3*EXP(-$L$5*(G431/$L$9-1))-SQRT($L$8)*$L$4*EXP(-$L$6*(G431/$L$9-1))</f>
        <v>-6.3812081883550933E-2</v>
      </c>
    </row>
    <row r="432" spans="4:11" x14ac:dyDescent="0.4">
      <c r="D432" s="6">
        <v>7.28000000000001</v>
      </c>
      <c r="E432" s="7">
        <f>-(1+D432+$E$4*D432^3)*EXP(-D432)</f>
        <v>-5.7064564673762778E-3</v>
      </c>
      <c r="G432">
        <f>$E$10*(D432/$E$11+1)</f>
        <v>6.3287749872693029</v>
      </c>
      <c r="H432" s="10">
        <f>-(-$B$3)*(1+D432+$E$4*D432^3)*EXP(-D432)</f>
        <v>-3.4535474540561231E-2</v>
      </c>
      <c r="I432">
        <f>H432*$E$5</f>
        <v>-0.41442569448673477</v>
      </c>
      <c r="K432">
        <f>$L$8*$L$3*EXP(-$L$5*(G432/$L$9-1))-SQRT($L$8)*$L$4*EXP(-$L$6*(G432/$L$9-1))</f>
        <v>-6.294180076000952E-2</v>
      </c>
    </row>
    <row r="433" spans="4:11" x14ac:dyDescent="0.4">
      <c r="D433" s="6">
        <v>7.3000000000000096</v>
      </c>
      <c r="E433" s="7">
        <f>-(1+D433+$E$4*D433^3)*EXP(-D433)</f>
        <v>-5.6069718341088598E-3</v>
      </c>
      <c r="G433">
        <f>$E$10*(D433/$E$11+1)</f>
        <v>6.3384293944551118</v>
      </c>
      <c r="H433" s="10">
        <f>-(-$B$3)*(1+D433+$E$4*D433^3)*EXP(-D433)</f>
        <v>-3.3933393540026821E-2</v>
      </c>
      <c r="I433">
        <f>H433*$E$5</f>
        <v>-0.40720072248032185</v>
      </c>
      <c r="K433">
        <f>$L$8*$L$3*EXP(-$L$5*(G433/$L$9-1))-SQRT($L$8)*$L$4*EXP(-$L$6*(G433/$L$9-1))</f>
        <v>-6.2083385507886044E-2</v>
      </c>
    </row>
    <row r="434" spans="4:11" x14ac:dyDescent="0.4">
      <c r="D434" s="6">
        <v>7.3200000000000101</v>
      </c>
      <c r="E434" s="7">
        <f>-(1+D434+$E$4*D434^3)*EXP(-D434)</f>
        <v>-5.5091895972860924E-3</v>
      </c>
      <c r="G434">
        <f>$E$10*(D434/$E$11+1)</f>
        <v>6.3480838016409216</v>
      </c>
      <c r="H434" s="10">
        <f>-(-$B$3)*(1+D434+$E$4*D434^3)*EXP(-D434)</f>
        <v>-3.3341615442775432E-2</v>
      </c>
      <c r="I434">
        <f>H434*$E$5</f>
        <v>-0.40009938531330519</v>
      </c>
      <c r="K434">
        <f>$L$8*$L$3*EXP(-$L$5*(G434/$L$9-1))-SQRT($L$8)*$L$4*EXP(-$L$6*(G434/$L$9-1))</f>
        <v>-6.1236674455526545E-2</v>
      </c>
    </row>
    <row r="435" spans="4:11" x14ac:dyDescent="0.4">
      <c r="D435" s="6">
        <v>7.3400000000000096</v>
      </c>
      <c r="E435" s="7">
        <f>-(1+D435+$E$4*D435^3)*EXP(-D435)</f>
        <v>-5.4130813446740906E-3</v>
      </c>
      <c r="G435">
        <f>$E$10*(D435/$E$11+1)</f>
        <v>6.3577382088267305</v>
      </c>
      <c r="H435" s="10">
        <f>-(-$B$3)*(1+D435+$E$4*D435^3)*EXP(-D435)</f>
        <v>-3.2759968297967589E-2</v>
      </c>
      <c r="I435">
        <f>H435*$E$5</f>
        <v>-0.39311961957561103</v>
      </c>
      <c r="K435">
        <f>$L$8*$L$3*EXP(-$L$5*(G435/$L$9-1))-SQRT($L$8)*$L$4*EXP(-$L$6*(G435/$L$9-1))</f>
        <v>-6.0401508129969333E-2</v>
      </c>
    </row>
    <row r="436" spans="4:11" x14ac:dyDescent="0.4">
      <c r="D436" s="6">
        <v>7.3600000000000101</v>
      </c>
      <c r="E436" s="7">
        <f>-(1+D436+$E$4*D436^3)*EXP(-D436)</f>
        <v>-5.318619121741858E-3</v>
      </c>
      <c r="G436">
        <f>$E$10*(D436/$E$11+1)</f>
        <v>6.3673926160125403</v>
      </c>
      <c r="H436" s="10">
        <f>-(-$B$3)*(1+D436+$E$4*D436^3)*EXP(-D436)</f>
        <v>-3.2188282924781722E-2</v>
      </c>
      <c r="I436">
        <f>H436*$E$5</f>
        <v>-0.38625939509738066</v>
      </c>
      <c r="K436">
        <f>$L$8*$L$3*EXP(-$L$5*(G436/$L$9-1))-SQRT($L$8)*$L$4*EXP(-$L$6*(G436/$L$9-1))</f>
        <v>-5.9577729227188313E-2</v>
      </c>
    </row>
    <row r="437" spans="4:11" x14ac:dyDescent="0.4">
      <c r="D437" s="6">
        <v>7.3800000000000097</v>
      </c>
      <c r="E437" s="7">
        <f>-(1+D437+$E$4*D437^3)*EXP(-D437)</f>
        <v>-5.2257754246752995E-3</v>
      </c>
      <c r="G437">
        <f>$E$10*(D437/$E$11+1)</f>
        <v>6.3770470231983483</v>
      </c>
      <c r="H437" s="10">
        <f>-(-$B$3)*(1+D437+$E$4*D437^3)*EXP(-D437)</f>
        <v>-3.1626392870134912E-2</v>
      </c>
      <c r="I437">
        <f>H437*$E$5</f>
        <v>-0.37951671444161894</v>
      </c>
      <c r="K437">
        <f>$L$8*$L$3*EXP(-$L$5*(G437/$L$9-1))-SQRT($L$8)*$L$4*EXP(-$L$6*(G437/$L$9-1))</f>
        <v>-5.8765182582735428E-2</v>
      </c>
    </row>
    <row r="438" spans="4:11" x14ac:dyDescent="0.4">
      <c r="D438" s="6">
        <v>7.4000000000000101</v>
      </c>
      <c r="E438" s="7">
        <f>-(1+D438+$E$4*D438^3)*EXP(-D438)</f>
        <v>-5.1345231934883627E-3</v>
      </c>
      <c r="G438">
        <f>$E$10*(D438/$E$11+1)</f>
        <v>6.3867014303841581</v>
      </c>
      <c r="H438" s="10">
        <f>-(-$B$3)*(1+D438+$E$4*D438^3)*EXP(-D438)</f>
        <v>-3.1074134366991572E-2</v>
      </c>
      <c r="I438">
        <f>H438*$E$5</f>
        <v>-0.37288961240389884</v>
      </c>
      <c r="K438">
        <f>$L$8*$L$3*EXP(-$L$5*(G438/$L$9-1))-SQRT($L$8)*$L$4*EXP(-$L$6*(G438/$L$9-1))</f>
        <v>-5.7963715142773743E-2</v>
      </c>
    </row>
    <row r="439" spans="4:11" x14ac:dyDescent="0.4">
      <c r="D439" s="6">
        <v>7.4200000000000097</v>
      </c>
      <c r="E439" s="7">
        <f>-(1+D439+$E$4*D439^3)*EXP(-D439)</f>
        <v>-5.0448358052303461E-3</v>
      </c>
      <c r="G439">
        <f>$E$10*(D439/$E$11+1)</f>
        <v>6.3963558375699678</v>
      </c>
      <c r="H439" s="10">
        <f>-(-$B$3)*(1+D439+$E$4*D439^3)*EXP(-D439)</f>
        <v>-3.053134629325405E-2</v>
      </c>
      <c r="I439">
        <f>H439*$E$5</f>
        <v>-0.36637615551904862</v>
      </c>
      <c r="K439">
        <f>$L$8*$L$3*EXP(-$L$5*(G439/$L$9-1))-SQRT($L$8)*$L$4*EXP(-$L$6*(G439/$L$9-1))</f>
        <v>-5.7173175935499532E-2</v>
      </c>
    </row>
    <row r="440" spans="4:11" x14ac:dyDescent="0.4">
      <c r="D440" s="6">
        <v>7.4400000000000102</v>
      </c>
      <c r="E440" s="7">
        <f>-(1+D440+$E$4*D440^3)*EXP(-D440)</f>
        <v>-4.9566870672881191E-3</v>
      </c>
      <c r="G440">
        <f>$E$10*(D440/$E$11+1)</f>
        <v>6.4060102447557767</v>
      </c>
      <c r="H440" s="10">
        <f>-(-$B$3)*(1+D440+$E$4*D440^3)*EXP(-D440)</f>
        <v>-2.9997870131227695E-2</v>
      </c>
      <c r="I440">
        <f>H440*$E$5</f>
        <v>-0.35997444157473235</v>
      </c>
      <c r="K440">
        <f>$L$8*$L$3*EXP(-$L$5*(G440/$L$9-1))-SQRT($L$8)*$L$4*EXP(-$L$6*(G440/$L$9-1))</f>
        <v>-5.6393416042945316E-2</v>
      </c>
    </row>
    <row r="441" spans="4:11" x14ac:dyDescent="0.4">
      <c r="D441" s="6">
        <v>7.4600000000000097</v>
      </c>
      <c r="E441" s="7">
        <f>-(1+D441+$E$4*D441^3)*EXP(-D441)</f>
        <v>-4.8700512107823137E-3</v>
      </c>
      <c r="G441">
        <f>$E$10*(D441/$E$11+1)</f>
        <v>6.4156646519415848</v>
      </c>
      <c r="H441" s="10">
        <f>-(-$B$3)*(1+D441+$E$4*D441^3)*EXP(-D441)</f>
        <v>-2.9473549927654562E-2</v>
      </c>
      <c r="I441">
        <f>H441*$E$5</f>
        <v>-0.35368259913185474</v>
      </c>
      <c r="K441">
        <f>$L$8*$L$3*EXP(-$L$5*(G441/$L$9-1))-SQRT($L$8)*$L$4*EXP(-$L$6*(G441/$L$9-1))</f>
        <v>-5.5624288573160631E-2</v>
      </c>
    </row>
    <row r="442" spans="4:11" x14ac:dyDescent="0.4">
      <c r="D442" s="6">
        <v>7.4800000000000102</v>
      </c>
      <c r="E442" s="7">
        <f>-(1+D442+$E$4*D442^3)*EXP(-D442)</f>
        <v>-4.7849028840562333E-3</v>
      </c>
      <c r="G442">
        <f>$E$10*(D442/$E$11+1)</f>
        <v>6.4253190591273945</v>
      </c>
      <c r="H442" s="10">
        <f>-(-$B$3)*(1+D442+$E$4*D442^3)*EXP(-D442)</f>
        <v>-2.8958232254308321E-2</v>
      </c>
      <c r="I442">
        <f>H442*$E$5</f>
        <v>-0.34749878705169984</v>
      </c>
      <c r="K442">
        <f>$L$8*$L$3*EXP(-$L$5*(G442/$L$9-1))-SQRT($L$8)*$L$4*EXP(-$L$6*(G442/$L$9-1))</f>
        <v>-5.4865648632765565E-2</v>
      </c>
    </row>
    <row r="443" spans="4:11" x14ac:dyDescent="0.4">
      <c r="D443" s="6">
        <v>7.5000000000000098</v>
      </c>
      <c r="E443" s="7">
        <f>-(1+D443+$E$4*D443^3)*EXP(-D443)</f>
        <v>-4.7012171462565457E-3</v>
      </c>
      <c r="G443">
        <f>$E$10*(D443/$E$11+1)</f>
        <v>6.4349734663132043</v>
      </c>
      <c r="H443" s="10">
        <f>-(-$B$3)*(1+D443+$E$4*D443^3)*EXP(-D443)</f>
        <v>-2.8451766169144615E-2</v>
      </c>
      <c r="I443">
        <f>H443*$E$5</f>
        <v>-0.34142119402973536</v>
      </c>
      <c r="K443">
        <f>$L$8*$L$3*EXP(-$L$5*(G443/$L$9-1))-SQRT($L$8)*$L$4*EXP(-$L$6*(G443/$L$9-1))</f>
        <v>-5.4117353299871912E-2</v>
      </c>
    </row>
    <row r="444" spans="4:11" x14ac:dyDescent="0.4">
      <c r="D444" s="6">
        <v>7.5200000000000102</v>
      </c>
      <c r="E444" s="7">
        <f>-(1+D444+$E$4*D444^3)*EXP(-D444)</f>
        <v>-4.6189694610045458E-3</v>
      </c>
      <c r="G444">
        <f>$E$10*(D444/$E$11+1)</f>
        <v>6.4446278734990132</v>
      </c>
      <c r="H444" s="10">
        <f>-(-$B$3)*(1+D444+$E$4*D444^3)*EXP(-D444)</f>
        <v>-2.7954003177999509E-2</v>
      </c>
      <c r="I444">
        <f>H444*$E$5</f>
        <v>-0.33544803813599411</v>
      </c>
      <c r="K444">
        <f>$L$8*$L$3*EXP(-$L$5*(G444/$L$9-1))-SQRT($L$8)*$L$4*EXP(-$L$6*(G444/$L$9-1))</f>
        <v>-5.3379261597366709E-2</v>
      </c>
    </row>
    <row r="445" spans="4:11" x14ac:dyDescent="0.4">
      <c r="D445" s="6">
        <v>7.5400000000000098</v>
      </c>
      <c r="E445" s="7">
        <f>-(1+D445+$E$4*D445^3)*EXP(-D445)</f>
        <v>-4.5381356901570405E-3</v>
      </c>
      <c r="G445">
        <f>$E$10*(D445/$E$11+1)</f>
        <v>6.4542822806848221</v>
      </c>
      <c r="H445" s="10">
        <f>-(-$B$3)*(1+D445+$E$4*D445^3)*EXP(-D445)</f>
        <v>-2.7464797196830412E-2</v>
      </c>
      <c r="I445">
        <f>H445*$E$5</f>
        <v>-0.32957756636196495</v>
      </c>
      <c r="K445">
        <f>$L$8*$L$3*EXP(-$L$5*(G445/$L$9-1))-SQRT($L$8)*$L$4*EXP(-$L$6*(G445/$L$9-1))</f>
        <v>-5.2651234466554037E-2</v>
      </c>
    </row>
    <row r="446" spans="4:11" x14ac:dyDescent="0.4">
      <c r="D446" s="6">
        <v>7.5600000000000103</v>
      </c>
      <c r="E446" s="7">
        <f>-(1+D446+$E$4*D446^3)*EXP(-D446)</f>
        <v>-4.4586920876556659E-3</v>
      </c>
      <c r="G446">
        <f>$E$10*(D446/$E$11+1)</f>
        <v>6.4639366878706328</v>
      </c>
      <c r="H446" s="10">
        <f>-(-$B$3)*(1+D446+$E$4*D446^3)*EXP(-D446)</f>
        <v>-2.6984004514492087E-2</v>
      </c>
      <c r="I446">
        <f>H446*$E$5</f>
        <v>-0.32380805417390501</v>
      </c>
      <c r="K446">
        <f>$L$8*$L$3*EXP(-$L$5*(G446/$L$9-1))-SQRT($L$8)*$L$4*EXP(-$L$6*(G446/$L$9-1))</f>
        <v>-5.1933134741150647E-2</v>
      </c>
    </row>
    <row r="447" spans="4:11" x14ac:dyDescent="0.4">
      <c r="D447" s="6">
        <v>7.5800000000000098</v>
      </c>
      <c r="E447" s="7">
        <f>-(1+D447+$E$4*D447^3)*EXP(-D447)</f>
        <v>-4.3806152934637004E-3</v>
      </c>
      <c r="G447">
        <f>$E$10*(D447/$E$11+1)</f>
        <v>6.4735910950564417</v>
      </c>
      <c r="H447" s="10">
        <f>-(-$B$3)*(1+D447+$E$4*D447^3)*EXP(-D447)</f>
        <v>-2.6511483756042318E-2</v>
      </c>
      <c r="I447">
        <f>H447*$E$5</f>
        <v>-0.31813780507250783</v>
      </c>
      <c r="K447">
        <f>$L$8*$L$3*EXP(-$L$5*(G447/$L$9-1))-SQRT($L$8)*$L$4*EXP(-$L$6*(G447/$L$9-1))</f>
        <v>-5.1224827121630637E-2</v>
      </c>
    </row>
    <row r="448" spans="4:11" x14ac:dyDescent="0.4">
      <c r="D448" s="6">
        <v>7.6000000000000103</v>
      </c>
      <c r="E448" s="7">
        <f>-(1+D448+$E$4*D448^3)*EXP(-D448)</f>
        <v>-4.3038823275892129E-3</v>
      </c>
      <c r="G448">
        <f>$E$10*(D448/$E$11+1)</f>
        <v>6.4832455022422497</v>
      </c>
      <c r="H448" s="10">
        <f>-(-$B$3)*(1+D448+$E$4*D448^3)*EXP(-D448)</f>
        <v>-2.6047095846569914E-2</v>
      </c>
      <c r="I448">
        <f>H448*$E$5</f>
        <v>-0.31256515015883896</v>
      </c>
      <c r="K448">
        <f>$L$8*$L$3*EXP(-$L$5*(G448/$L$9-1))-SQRT($L$8)*$L$4*EXP(-$L$6*(G448/$L$9-1))</f>
        <v>-5.052617814991317E-2</v>
      </c>
    </row>
    <row r="449" spans="4:11" x14ac:dyDescent="0.4">
      <c r="D449" s="6">
        <v>7.6200000000000099</v>
      </c>
      <c r="E449" s="7">
        <f>-(1+D449+$E$4*D449^3)*EXP(-D449)</f>
        <v>-4.2284705841935969E-3</v>
      </c>
      <c r="G449">
        <f>$E$10*(D449/$E$11+1)</f>
        <v>6.4928999094280595</v>
      </c>
      <c r="H449" s="10">
        <f>-(-$B$3)*(1+D449+$E$4*D449^3)*EXP(-D449)</f>
        <v>-2.5590703975539648E-2</v>
      </c>
      <c r="I449">
        <f>H449*$E$5</f>
        <v>-0.30708844770647581</v>
      </c>
      <c r="K449">
        <f>$L$8*$L$3*EXP(-$L$5*(G449/$L$9-1))-SQRT($L$8)*$L$4*EXP(-$L$6*(G449/$L$9-1))</f>
        <v>-4.9837056184391444E-2</v>
      </c>
    </row>
    <row r="450" spans="4:11" x14ac:dyDescent="0.4">
      <c r="D450" s="6">
        <v>7.6400000000000103</v>
      </c>
      <c r="E450" s="7">
        <f>-(1+D450+$E$4*D450^3)*EXP(-D450)</f>
        <v>-4.1543578257843706E-3</v>
      </c>
      <c r="G450">
        <f>$E$10*(D450/$E$11+1)</f>
        <v>6.5025543166138693</v>
      </c>
      <c r="H450" s="10">
        <f>-(-$B$3)*(1+D450+$E$4*D450^3)*EXP(-D450)</f>
        <v>-2.5142173561647007E-2</v>
      </c>
      <c r="I450">
        <f>H450*$E$5</f>
        <v>-0.30170608273976407</v>
      </c>
      <c r="K450">
        <f>$L$8*$L$3*EXP(-$L$5*(G450/$L$9-1))-SQRT($L$8)*$L$4*EXP(-$L$6*(G450/$L$9-1))</f>
        <v>-4.9157331375296626E-2</v>
      </c>
    </row>
    <row r="451" spans="4:11" x14ac:dyDescent="0.4">
      <c r="D451" s="6">
        <v>7.6600000000000099</v>
      </c>
      <c r="E451" s="7">
        <f>-(1+D451+$E$4*D451^3)*EXP(-D451)</f>
        <v>-4.0815221774912931E-3</v>
      </c>
      <c r="G451">
        <f>$E$10*(D451/$E$11+1)</f>
        <v>6.5122087237996782</v>
      </c>
      <c r="H451" s="10">
        <f>-(-$B$3)*(1+D451+$E$4*D451^3)*EXP(-D451)</f>
        <v>-2.4701372218177305E-2</v>
      </c>
      <c r="I451">
        <f>H451*$E$5</f>
        <v>-0.29641646661812765</v>
      </c>
      <c r="K451">
        <f>$L$8*$L$3*EXP(-$L$5*(G451/$L$9-1))-SQRT($L$8)*$L$4*EXP(-$L$6*(G451/$L$9-1))</f>
        <v>-4.8486875640392481E-2</v>
      </c>
    </row>
    <row r="452" spans="4:11" x14ac:dyDescent="0.4">
      <c r="D452" s="6">
        <v>7.6800000000000104</v>
      </c>
      <c r="E452" s="7">
        <f>-(1+D452+$E$4*D452^3)*EXP(-D452)</f>
        <v>-4.0099421214246957E-3</v>
      </c>
      <c r="G452">
        <f>$E$10*(D452/$E$11+1)</f>
        <v>6.5218631309854862</v>
      </c>
      <c r="H452" s="10">
        <f>-(-$B$3)*(1+D452+$E$4*D452^3)*EXP(-D452)</f>
        <v>-2.4268169718862254E-2</v>
      </c>
      <c r="I452">
        <f>H452*$E$5</f>
        <v>-0.29121803662634704</v>
      </c>
      <c r="K452">
        <f>$L$8*$L$3*EXP(-$L$5*(G452/$L$9-1))-SQRT($L$8)*$L$4*EXP(-$L$6*(G452/$L$9-1))</f>
        <v>-4.7825562640996647E-2</v>
      </c>
    </row>
    <row r="453" spans="4:11" x14ac:dyDescent="0.4">
      <c r="D453" s="6">
        <v>7.7000000000000099</v>
      </c>
      <c r="E453" s="7">
        <f>-(1+D453+$E$4*D453^3)*EXP(-D453)</f>
        <v>-3.9395964911151E-3</v>
      </c>
      <c r="G453">
        <f>$E$10*(D453/$E$11+1)</f>
        <v>6.531517538171296</v>
      </c>
      <c r="H453" s="10">
        <f>-(-$B$3)*(1+D453+$E$4*D453^3)*EXP(-D453)</f>
        <v>-2.3842437964228583E-2</v>
      </c>
      <c r="I453">
        <f>H453*$E$5</f>
        <v>-0.28610925557074302</v>
      </c>
      <c r="K453">
        <f>$L$8*$L$3*EXP(-$L$5*(G453/$L$9-1))-SQRT($L$8)*$L$4*EXP(-$L$6*(G453/$L$9-1))</f>
        <v>-4.7173267758324804E-2</v>
      </c>
    </row>
    <row r="454" spans="4:11" x14ac:dyDescent="0.4">
      <c r="D454" s="6">
        <v>7.7200000000000104</v>
      </c>
      <c r="E454" s="7">
        <f>-(1+D454+$E$4*D454^3)*EXP(-D454)</f>
        <v>-3.8704644660330243E-3</v>
      </c>
      <c r="G454">
        <f>$E$10*(D454/$E$11+1)</f>
        <v>6.5411719453571058</v>
      </c>
      <c r="H454" s="10">
        <f>-(-$B$3)*(1+D454+$E$4*D454^3)*EXP(-D454)</f>
        <v>-2.3424050948431866E-2</v>
      </c>
      <c r="I454">
        <f>H454*$E$5</f>
        <v>-0.28108861138118241</v>
      </c>
      <c r="K454">
        <f>$L$8*$L$3*EXP(-$L$5*(G454/$L$9-1))-SQRT($L$8)*$L$4*EXP(-$L$6*(G454/$L$9-1))</f>
        <v>-4.6529868070152594E-2</v>
      </c>
    </row>
    <row r="455" spans="4:11" x14ac:dyDescent="0.4">
      <c r="D455" s="6">
        <v>7.74000000000001</v>
      </c>
      <c r="E455" s="7">
        <f>-(1+D455+$E$4*D455^3)*EXP(-D455)</f>
        <v>-3.8025255661880857E-3</v>
      </c>
      <c r="G455">
        <f>$E$10*(D455/$E$11+1)</f>
        <v>6.5508263525429147</v>
      </c>
      <c r="H455" s="10">
        <f>-(-$B$3)*(1+D455+$E$4*D455^3)*EXP(-D455)</f>
        <v>-2.3012884726570294E-2</v>
      </c>
      <c r="I455">
        <f>H455*$E$5</f>
        <v>-0.27615461671884356</v>
      </c>
      <c r="K455">
        <f>$L$8*$L$3*EXP(-$L$5*(G455/$L$9-1))-SQRT($L$8)*$L$4*EXP(-$L$6*(G455/$L$9-1))</f>
        <v>-4.5895242327791637E-2</v>
      </c>
    </row>
    <row r="456" spans="4:11" x14ac:dyDescent="0.4">
      <c r="D456" s="6">
        <v>7.7600000000000096</v>
      </c>
      <c r="E456" s="7">
        <f>-(1+D456+$E$4*D456^3)*EXP(-D456)</f>
        <v>-3.7357596468062947E-3</v>
      </c>
      <c r="G456">
        <f>$E$10*(D456/$E$11+1)</f>
        <v>6.5604807597287236</v>
      </c>
      <c r="H456" s="10">
        <f>-(-$B$3)*(1+D456+$E$4*D456^3)*EXP(-D456)</f>
        <v>-2.2608817382471696E-2</v>
      </c>
      <c r="I456">
        <f>H456*$E$5</f>
        <v>-0.27130580858966036</v>
      </c>
      <c r="K456">
        <f>$L$8*$L$3*EXP(-$L$5*(G456/$L$9-1))-SQRT($L$8)*$L$4*EXP(-$L$6*(G456/$L$9-1))</f>
        <v>-4.52692709333751E-2</v>
      </c>
    </row>
    <row r="457" spans="4:11" x14ac:dyDescent="0.4">
      <c r="D457" s="6">
        <v>7.78000000000001</v>
      </c>
      <c r="E457" s="7">
        <f>-(1+D457+$E$4*D457^3)*EXP(-D457)</f>
        <v>-3.6701468930846618E-3</v>
      </c>
      <c r="G457">
        <f>$E$10*(D457/$E$11+1)</f>
        <v>6.5701351669145343</v>
      </c>
      <c r="H457" s="10">
        <f>-(-$B$3)*(1+D457+$E$4*D457^3)*EXP(-D457)</f>
        <v>-2.2211728996948375E-2</v>
      </c>
      <c r="I457">
        <f>H457*$E$5</f>
        <v>-0.26654074796338051</v>
      </c>
      <c r="K457">
        <f>$L$8*$L$3*EXP(-$L$5*(G457/$L$9-1))-SQRT($L$8)*$L$4*EXP(-$L$6*(G457/$L$9-1))</f>
        <v>-4.4651835917449437E-2</v>
      </c>
    </row>
    <row r="458" spans="4:11" x14ac:dyDescent="0.4">
      <c r="D458" s="6">
        <v>7.8000000000000096</v>
      </c>
      <c r="E458" s="7">
        <f>-(1+D458+$E$4*D458^3)*EXP(-D458)</f>
        <v>-3.6056678150220927E-3</v>
      </c>
      <c r="G458">
        <f>$E$10*(D458/$E$11+1)</f>
        <v>6.5797895741003432</v>
      </c>
      <c r="H458" s="10">
        <f>-(-$B$3)*(1+D458+$E$4*D458^3)*EXP(-D458)</f>
        <v>-2.1821501616513701E-2</v>
      </c>
      <c r="I458">
        <f>H458*$E$5</f>
        <v>-0.26185801939816444</v>
      </c>
      <c r="K458">
        <f>$L$8*$L$3*EXP(-$L$5*(G458/$L$9-1))-SQRT($L$8)*$L$4*EXP(-$L$6*(G458/$L$9-1))</f>
        <v>-4.404282091686821E-2</v>
      </c>
    </row>
    <row r="459" spans="4:11" x14ac:dyDescent="0.4">
      <c r="D459" s="6">
        <v>7.8200000000000101</v>
      </c>
      <c r="E459" s="7">
        <f>-(1+D459+$E$4*D459^3)*EXP(-D459)</f>
        <v>-3.5423032423255881E-3</v>
      </c>
      <c r="G459">
        <f>$E$10*(D459/$E$11+1)</f>
        <v>6.5894439812861512</v>
      </c>
      <c r="H459" s="10">
        <f>-(-$B$3)*(1+D459+$E$4*D459^3)*EXP(-D459)</f>
        <v>-2.1438019222554457E-2</v>
      </c>
      <c r="I459">
        <f>H459*$E$5</f>
        <v>-0.25725623067065351</v>
      </c>
      <c r="K459">
        <f>$L$8*$L$3*EXP(-$L$5*(G459/$L$9-1))-SQRT($L$8)*$L$4*EXP(-$L$6*(G459/$L$9-1))</f>
        <v>-4.3442111152982285E-2</v>
      </c>
    </row>
    <row r="460" spans="4:11" x14ac:dyDescent="0.4">
      <c r="D460" s="6">
        <v>7.8400000000000096</v>
      </c>
      <c r="E460" s="7">
        <f>-(1+D460+$E$4*D460^3)*EXP(-D460)</f>
        <v>-3.4800343193908622E-3</v>
      </c>
      <c r="G460">
        <f>$E$10*(D460/$E$11+1)</f>
        <v>6.599098388471961</v>
      </c>
      <c r="H460" s="10">
        <f>-(-$B$3)*(1+D460+$E$4*D460^3)*EXP(-D460)</f>
        <v>-2.1061167700953499E-2</v>
      </c>
      <c r="I460">
        <f>H460*$E$5</f>
        <v>-0.252734012411442</v>
      </c>
      <c r="K460">
        <f>$L$8*$L$3*EXP(-$L$5*(G460/$L$9-1))-SQRT($L$8)*$L$4*EXP(-$L$6*(G460/$L$9-1))</f>
        <v>-4.2849593410125446E-2</v>
      </c>
    </row>
    <row r="461" spans="4:11" x14ac:dyDescent="0.4">
      <c r="D461" s="6">
        <v>7.8600000000000101</v>
      </c>
      <c r="E461" s="7">
        <f>-(1+D461+$E$4*D461^3)*EXP(-D461)</f>
        <v>-3.4188425003563393E-3</v>
      </c>
      <c r="G461">
        <f>$E$10*(D461/$E$11+1)</f>
        <v>6.6087527956577707</v>
      </c>
      <c r="H461" s="10">
        <f>-(-$B$3)*(1+D461+$E$4*D461^3)*EXP(-D461)</f>
        <v>-2.0690834812156562E-2</v>
      </c>
      <c r="I461">
        <f>H461*$E$5</f>
        <v>-0.24829001774587875</v>
      </c>
      <c r="K461">
        <f>$L$8*$L$3*EXP(-$L$5*(G461/$L$9-1))-SQRT($L$8)*$L$4*EXP(-$L$6*(G461/$L$9-1))</f>
        <v>-4.2265156014389176E-2</v>
      </c>
    </row>
    <row r="462" spans="4:11" x14ac:dyDescent="0.4">
      <c r="D462" s="6">
        <v>7.8800000000000097</v>
      </c>
      <c r="E462" s="7">
        <f>-(1+D462+$E$4*D462^3)*EXP(-D462)</f>
        <v>-3.3587095442296874E-3</v>
      </c>
      <c r="G462">
        <f>$E$10*(D462/$E$11+1)</f>
        <v>6.6184072028435796</v>
      </c>
      <c r="H462" s="10">
        <f>-(-$B$3)*(1+D462+$E$4*D462^3)*EXP(-D462)</f>
        <v>-2.032691016167807E-2</v>
      </c>
      <c r="I462">
        <f>H462*$E$5</f>
        <v>-0.24392292194013684</v>
      </c>
      <c r="K462">
        <f>$L$8*$L$3*EXP(-$L$5*(G462/$L$9-1))-SQRT($L$8)*$L$4*EXP(-$L$6*(G462/$L$9-1))</f>
        <v>-4.1688688812683686E-2</v>
      </c>
    </row>
    <row r="463" spans="4:11" x14ac:dyDescent="0.4">
      <c r="D463" s="6">
        <v>7.9000000000000101</v>
      </c>
      <c r="E463" s="7">
        <f>-(1+D463+$E$4*D463^3)*EXP(-D463)</f>
        <v>-3.2996175100858567E-3</v>
      </c>
      <c r="G463">
        <f>$E$10*(D463/$E$11+1)</f>
        <v>6.6280616100293885</v>
      </c>
      <c r="H463" s="10">
        <f>-(-$B$3)*(1+D463+$E$4*D463^3)*EXP(-D463)</f>
        <v>-1.9969285171039602E-2</v>
      </c>
      <c r="I463">
        <f>H463*$E$5</f>
        <v>-0.23963142205247523</v>
      </c>
      <c r="K463">
        <f>$L$8*$L$3*EXP(-$L$5*(G463/$L$9-1))-SQRT($L$8)*$L$4*EXP(-$L$6*(G463/$L$9-1))</f>
        <v>-4.1120083152081148E-2</v>
      </c>
    </row>
    <row r="464" spans="4:11" x14ac:dyDescent="0.4">
      <c r="D464" s="6">
        <v>7.9200000000000097</v>
      </c>
      <c r="E464" s="7">
        <f>-(1+D464+$E$4*D464^3)*EXP(-D464)</f>
        <v>-3.2415487523357977E-3</v>
      </c>
      <c r="G464">
        <f>$E$10*(D464/$E$11+1)</f>
        <v>6.6377160172151983</v>
      </c>
      <c r="H464" s="10">
        <f>-(-$B$3)*(1+D464+$E$4*D464^3)*EXP(-D464)</f>
        <v>-1.9617853049136248E-2</v>
      </c>
      <c r="I464">
        <f>H464*$E$5</f>
        <v>-0.23541423658963498</v>
      </c>
      <c r="K464">
        <f>$L$8*$L$3*EXP(-$L$5*(G464/$L$9-1))-SQRT($L$8)*$L$4*EXP(-$L$6*(G464/$L$9-1))</f>
        <v>-4.0559231859437862E-2</v>
      </c>
    </row>
    <row r="465" spans="4:11" x14ac:dyDescent="0.4">
      <c r="D465" s="6">
        <v>7.9400000000000102</v>
      </c>
      <c r="E465" s="7">
        <f>-(1+D465+$E$4*D465^3)*EXP(-D465)</f>
        <v>-3.1844859160648567E-3</v>
      </c>
      <c r="G465">
        <f>$E$10*(D465/$E$11+1)</f>
        <v>6.6473704244010081</v>
      </c>
      <c r="H465" s="10">
        <f>-(-$B$3)*(1+D465+$E$4*D465^3)*EXP(-D465)</f>
        <v>-1.9272508764024511E-2</v>
      </c>
      <c r="I465">
        <f>H465*$E$5</f>
        <v>-0.23127010516829413</v>
      </c>
      <c r="K465">
        <f>$L$8*$L$3*EXP(-$L$5*(G465/$L$9-1))-SQRT($L$8)*$L$4*EXP(-$L$6*(G465/$L$9-1))</f>
        <v>-4.0006029221291386E-2</v>
      </c>
    </row>
    <row r="466" spans="4:11" x14ac:dyDescent="0.4">
      <c r="D466" s="6">
        <v>7.9600000000000097</v>
      </c>
      <c r="E466" s="7">
        <f>-(1+D466+$E$4*D466^3)*EXP(-D466)</f>
        <v>-3.1284119324400173E-3</v>
      </c>
      <c r="G466">
        <f>$E$10*(D466/$E$11+1)</f>
        <v>6.6570248315868161</v>
      </c>
      <c r="H466" s="10">
        <f>-(-$B$3)*(1+D466+$E$4*D466^3)*EXP(-D466)</f>
        <v>-1.8933149015126983E-2</v>
      </c>
      <c r="I466">
        <f>H466*$E$5</f>
        <v>-0.22719778818152381</v>
      </c>
      <c r="K466">
        <f>$L$8*$L$3*EXP(-$L$5*(G466/$L$9-1))-SQRT($L$8)*$L$4*EXP(-$L$6*(G466/$L$9-1))</f>
        <v>-3.9460370964028532E-2</v>
      </c>
    </row>
    <row r="467" spans="4:11" x14ac:dyDescent="0.4">
      <c r="D467" s="6">
        <v>7.9800000000000102</v>
      </c>
      <c r="E467" s="7">
        <f>-(1+D467+$E$4*D467^3)*EXP(-D467)</f>
        <v>-3.0733100141850278E-3</v>
      </c>
      <c r="G467">
        <f>$E$10*(D467/$E$11+1)</f>
        <v>6.6666792387726259</v>
      </c>
      <c r="H467" s="10">
        <f>-(-$B$3)*(1+D467+$E$4*D467^3)*EXP(-D467)</f>
        <v>-1.8599672205847788E-2</v>
      </c>
      <c r="I467">
        <f>H467*$E$5</f>
        <v>-0.22319606647017345</v>
      </c>
      <c r="K467">
        <f>$L$8*$L$3*EXP(-$L$5*(G467/$L$9-1))-SQRT($L$8)*$L$4*EXP(-$L$6*(G467/$L$9-1))</f>
        <v>-3.8922154234321167E-2</v>
      </c>
    </row>
    <row r="468" spans="4:11" x14ac:dyDescent="0.4">
      <c r="D468" s="6">
        <v>8.0000000000000107</v>
      </c>
      <c r="E468" s="7">
        <f>-(1+D468+$E$4*D468^3)*EXP(-D468)</f>
        <v>-3.0191636511225782E-3</v>
      </c>
      <c r="G468">
        <f>$E$10*(D468/$E$11+1)</f>
        <v>6.6763336459584357</v>
      </c>
      <c r="H468" s="10">
        <f>-(-$B$3)*(1+D468+$E$4*D468^3)*EXP(-D468)</f>
        <v>-1.8271978416593841E-2</v>
      </c>
      <c r="I468">
        <f>H468*$E$5</f>
        <v>-0.2192637409991261</v>
      </c>
      <c r="K468">
        <f>$L$8*$L$3*EXP(-$L$5*(G468/$L$9-1))-SQRT($L$8)*$L$4*EXP(-$L$6*(G468/$L$9-1))</f>
        <v>-3.8391277579826792E-2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2024-11-14T12:49:29Z</dcterms:modified>
</cp:coreProperties>
</file>