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tangle" sheetId="1" r:id="rId4"/>
    <sheet state="visible" name="simpson" sheetId="2" r:id="rId5"/>
    <sheet state="visible" name="gauss4" sheetId="3" r:id="rId6"/>
    <sheet state="visible" name="rectangleapprox" sheetId="4" r:id="rId7"/>
    <sheet state="visible" name="simpsonapprox" sheetId="5" r:id="rId8"/>
    <sheet state="visible" name="gauss4approx" sheetId="6" r:id="rId9"/>
  </sheets>
  <definedNames/>
  <calcPr/>
</workbook>
</file>

<file path=xl/sharedStrings.xml><?xml version="1.0" encoding="utf-8"?>
<sst xmlns="http://schemas.openxmlformats.org/spreadsheetml/2006/main" count="534" uniqueCount="47">
  <si>
    <t>Степень полинома</t>
  </si>
  <si>
    <t>Полином</t>
  </si>
  <si>
    <t>Интервал</t>
  </si>
  <si>
    <t>Точное значение</t>
  </si>
  <si>
    <t>Число отрезков</t>
  </si>
  <si>
    <t>Шаг</t>
  </si>
  <si>
    <t>Численное значение интеграла</t>
  </si>
  <si>
    <t>Отношение погрешностей</t>
  </si>
  <si>
    <t>Погрешность</t>
  </si>
  <si>
    <t>Оценка погрешности по правилу Рунге</t>
  </si>
  <si>
    <t>Уточнение по Ричардсону</t>
  </si>
  <si>
    <t>Погрешность уточненного решения</t>
  </si>
  <si>
    <t>k</t>
  </si>
  <si>
    <t>m</t>
  </si>
  <si>
    <t>f(x)</t>
  </si>
  <si>
    <t>[a,b]</t>
  </si>
  <si>
    <t>I*</t>
  </si>
  <si>
    <t>N</t>
  </si>
  <si>
    <t>h</t>
  </si>
  <si>
    <t>Ih</t>
  </si>
  <si>
    <t>I*-Ih</t>
  </si>
  <si>
    <t>I*-IR</t>
  </si>
  <si>
    <t>x^0</t>
  </si>
  <si>
    <t>[0,4]</t>
  </si>
  <si>
    <t>2x</t>
  </si>
  <si>
    <t>3x^2</t>
  </si>
  <si>
    <t>4x^3</t>
  </si>
  <si>
    <t>двойная</t>
  </si>
  <si>
    <t>округление по брадису</t>
  </si>
  <si>
    <t>5x^4</t>
  </si>
  <si>
    <t>6x^5</t>
  </si>
  <si>
    <t>7x^6</t>
  </si>
  <si>
    <t>8x^7</t>
  </si>
  <si>
    <t>9x^8</t>
  </si>
  <si>
    <t>10x^9</t>
  </si>
  <si>
    <t>порядок аппроксимации k</t>
  </si>
  <si>
    <t>подынтегральная функция (полином степени k+3)</t>
  </si>
  <si>
    <t>a</t>
  </si>
  <si>
    <t>b</t>
  </si>
  <si>
    <t>область интегрирования [a, b]</t>
  </si>
  <si>
    <t>аналитическое значение интеграла I*</t>
  </si>
  <si>
    <t>Оценка отношения погрешностей</t>
  </si>
  <si>
    <t>двойная точность</t>
  </si>
  <si>
    <t>подынтегральная функция (осциллирующая функция)</t>
  </si>
  <si>
    <t>e^xcos10x</t>
  </si>
  <si>
    <t>12x^11</t>
  </si>
  <si>
    <t>[0,2]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</si>
</sst>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.0000000E+00"/>
    <numFmt numFmtId="165" formatCode="0.000000000000000E+00"/>
    <numFmt numFmtId="166" formatCode=".000000000000000E+00"/>
    <numFmt numFmtId="167" formatCode="0.0"/>
    <numFmt numFmtId="168" formatCode="0.00000"/>
    <numFmt numFmtId="169" formatCode="0.000"/>
    <numFmt numFmtId="170" formatCode="0.0000000000000"/>
    <numFmt numFmtId="171" formatCode="0.00000000000"/>
    <numFmt numFmtId="172" formatCode="0.0000"/>
    <numFmt numFmtId="173" formatCode="0.0000000000"/>
    <numFmt numFmtId="174" formatCode="0.00000000"/>
    <numFmt numFmtId="175" formatCode="0.000000000000"/>
    <numFmt numFmtId="176" formatCode="0.0000000"/>
  </numFmts>
  <fonts count="11">
    <font>
      <sz val="11.0"/>
      <color theme="1"/>
      <name val="Arial"/>
    </font>
    <font>
      <sz val="11.0"/>
      <color theme="1"/>
      <name val="Times New Roman"/>
    </font>
    <font>
      <sz val="11.0"/>
      <color rgb="FF000000"/>
      <name val="Times New Roman"/>
    </font>
    <font>
      <color theme="1"/>
      <name val="Calibri"/>
    </font>
    <font>
      <sz val="11.0"/>
      <color rgb="FF000000"/>
      <name val="Consolas"/>
    </font>
    <font>
      <sz val="11.0"/>
      <color theme="1"/>
      <name val="Consolas"/>
    </font>
    <font/>
    <font>
      <sz val="11.0"/>
      <color theme="1"/>
      <name val="Calibri"/>
    </font>
    <font>
      <sz val="11.0"/>
      <color rgb="FF000000"/>
      <name val="Docs-Consolas"/>
    </font>
    <font>
      <color theme="1"/>
      <name val="Times New Roman"/>
    </font>
    <font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3" numFmtId="0" xfId="0" applyFont="1"/>
    <xf borderId="1" fillId="0" fontId="3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2" fontId="5" numFmtId="164" xfId="0" applyAlignment="1" applyBorder="1" applyFill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righ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1" fillId="0" fontId="5" numFmtId="164" xfId="0" applyAlignment="1" applyBorder="1" applyFont="1" applyNumberFormat="1">
      <alignment horizontal="center" shrinkToFit="0" vertical="center" wrapText="1"/>
    </xf>
    <xf borderId="0" fillId="0" fontId="7" numFmtId="165" xfId="0" applyFont="1" applyNumberFormat="1"/>
    <xf borderId="1" fillId="0" fontId="4" numFmtId="166" xfId="0" applyAlignment="1" applyBorder="1" applyFont="1" applyNumberFormat="1">
      <alignment horizontal="center" shrinkToFit="0" vertical="center" wrapText="1"/>
    </xf>
    <xf borderId="1" fillId="2" fontId="5" numFmtId="166" xfId="0" applyAlignment="1" applyBorder="1" applyFont="1" applyNumberFormat="1">
      <alignment horizontal="center" shrinkToFit="0" vertical="center" wrapText="1"/>
    </xf>
    <xf borderId="1" fillId="0" fontId="5" numFmtId="166" xfId="0" applyAlignment="1" applyBorder="1" applyFont="1" applyNumberFormat="1">
      <alignment horizontal="right" shrinkToFit="0" vertical="center" wrapText="1"/>
    </xf>
    <xf borderId="1" fillId="0" fontId="5" numFmtId="166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7" numFmtId="0" xfId="0" applyAlignment="1" applyBorder="1" applyFont="1">
      <alignment vertical="bottom"/>
    </xf>
    <xf borderId="4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7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center" shrinkToFit="0" wrapText="1"/>
    </xf>
    <xf borderId="6" fillId="0" fontId="2" numFmtId="0" xfId="0" applyAlignment="1" applyBorder="1" applyFont="1">
      <alignment shrinkToFit="0" wrapText="1"/>
    </xf>
    <xf borderId="7" fillId="0" fontId="4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7" fillId="0" fontId="4" numFmtId="164" xfId="0" applyAlignment="1" applyBorder="1" applyFont="1" applyNumberFormat="1">
      <alignment horizontal="center" shrinkToFit="0" wrapText="1"/>
    </xf>
    <xf borderId="7" fillId="2" fontId="7" numFmtId="164" xfId="0" applyBorder="1" applyFont="1" applyNumberFormat="1"/>
    <xf borderId="7" fillId="0" fontId="4" numFmtId="0" xfId="0" applyAlignment="1" applyBorder="1" applyFont="1">
      <alignment horizontal="right" readingOrder="0" shrinkToFit="0" wrapText="1"/>
    </xf>
    <xf borderId="7" fillId="2" fontId="7" numFmtId="0" xfId="0" applyBorder="1" applyFont="1"/>
    <xf borderId="0" fillId="0" fontId="7" numFmtId="0" xfId="0" applyAlignment="1" applyFont="1">
      <alignment vertical="bottom"/>
    </xf>
    <xf borderId="3" fillId="0" fontId="2" numFmtId="0" xfId="0" applyAlignment="1" applyBorder="1" applyFont="1">
      <alignment horizontal="center" shrinkToFit="0" wrapText="1"/>
    </xf>
    <xf borderId="6" fillId="0" fontId="6" numFmtId="0" xfId="0" applyBorder="1" applyFont="1"/>
    <xf borderId="6" fillId="0" fontId="4" numFmtId="0" xfId="0" applyAlignment="1" applyBorder="1" applyFont="1">
      <alignment horizontal="center" shrinkToFit="0" wrapText="1"/>
    </xf>
    <xf borderId="7" fillId="3" fontId="4" numFmtId="0" xfId="0" applyAlignment="1" applyBorder="1" applyFill="1" applyFont="1">
      <alignment horizontal="right" readingOrder="0" shrinkToFit="0" wrapText="1"/>
    </xf>
    <xf borderId="7" fillId="0" fontId="6" numFmtId="0" xfId="0" applyBorder="1" applyFont="1"/>
    <xf borderId="7" fillId="0" fontId="5" numFmtId="164" xfId="0" applyAlignment="1" applyBorder="1" applyFont="1" applyNumberForma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4" numFmtId="167" xfId="0" applyAlignment="1" applyBorder="1" applyFont="1" applyNumberFormat="1">
      <alignment horizontal="center" readingOrder="0" shrinkToFit="0" wrapText="1"/>
    </xf>
    <xf borderId="7" fillId="3" fontId="5" numFmtId="0" xfId="0" applyAlignment="1" applyBorder="1" applyFont="1">
      <alignment horizontal="center" shrinkToFit="0" wrapText="1"/>
    </xf>
    <xf borderId="7" fillId="0" fontId="4" numFmtId="4" xfId="0" applyAlignment="1" applyBorder="1" applyFont="1" applyNumberFormat="1">
      <alignment horizontal="center" readingOrder="0" shrinkToFit="0" wrapText="1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4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7" fillId="0" fontId="4" numFmtId="166" xfId="0" applyAlignment="1" applyBorder="1" applyFont="1" applyNumberFormat="1">
      <alignment horizontal="center" shrinkToFit="0" wrapText="1"/>
    </xf>
    <xf borderId="7" fillId="2" fontId="7" numFmtId="166" xfId="0" applyBorder="1" applyFont="1" applyNumberFormat="1"/>
    <xf borderId="7" fillId="0" fontId="5" numFmtId="166" xfId="0" applyAlignment="1" applyBorder="1" applyFont="1" applyNumberFormat="1">
      <alignment horizontal="center" shrinkToFit="0" wrapText="1"/>
    </xf>
    <xf borderId="7" fillId="0" fontId="4" numFmtId="167" xfId="0" applyAlignment="1" applyBorder="1" applyFont="1" applyNumberFormat="1">
      <alignment horizontal="center" readingOrder="0" shrinkToFit="0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right" readingOrder="0" shrinkToFit="0" vertical="center" wrapText="1"/>
    </xf>
    <xf borderId="1" fillId="3" fontId="4" numFmtId="0" xfId="0" applyAlignment="1" applyBorder="1" applyFont="1">
      <alignment horizontal="righ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8" xfId="0" applyAlignment="1" applyBorder="1" applyFont="1" applyNumberFormat="1">
      <alignment horizontal="center" readingOrder="0" shrinkToFit="0" vertical="center" wrapText="1"/>
    </xf>
    <xf borderId="1" fillId="0" fontId="4" numFmtId="169" xfId="0" applyAlignment="1" applyBorder="1" applyFont="1" applyNumberFormat="1">
      <alignment horizontal="center" readingOrder="0" shrinkToFit="0" vertical="center" wrapText="1"/>
    </xf>
    <xf borderId="1" fillId="3" fontId="4" numFmtId="169" xfId="0" applyAlignment="1" applyBorder="1" applyFont="1" applyNumberFormat="1">
      <alignment horizontal="center" readingOrder="0" shrinkToFit="0" vertical="center" wrapText="1"/>
    </xf>
    <xf borderId="1" fillId="2" fontId="5" numFmtId="168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0" fillId="0" fontId="3" numFmtId="0" xfId="0" applyFont="1"/>
    <xf borderId="0" fillId="0" fontId="7" numFmtId="0" xfId="0" applyFont="1"/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170" xfId="0" applyAlignment="1" applyBorder="1" applyFont="1" applyNumberFormat="1">
      <alignment horizontal="center" readingOrder="0" shrinkToFit="0" vertical="center" wrapText="1"/>
    </xf>
    <xf borderId="1" fillId="0" fontId="4" numFmtId="171" xfId="0" applyAlignment="1" applyBorder="1" applyFont="1" applyNumberFormat="1">
      <alignment horizontal="center" readingOrder="0" shrinkToFit="0" vertical="center" wrapText="1"/>
    </xf>
    <xf borderId="1" fillId="3" fontId="4" numFmtId="171" xfId="0" applyAlignment="1" applyBorder="1" applyFont="1" applyNumberFormat="1">
      <alignment horizontal="center" readingOrder="0" shrinkToFit="0" vertical="center" wrapText="1"/>
    </xf>
    <xf borderId="1" fillId="2" fontId="5" numFmtId="170" xfId="0" applyAlignment="1" applyBorder="1" applyFont="1" applyNumberFormat="1">
      <alignment horizontal="center" shrinkToFit="0" vertical="center" wrapText="1"/>
    </xf>
    <xf borderId="1" fillId="3" fontId="4" numFmtId="4" xfId="0" applyAlignment="1" applyBorder="1" applyFont="1" applyNumberFormat="1">
      <alignment horizontal="right" readingOrder="0" shrinkToFit="0" vertical="center" wrapText="1"/>
    </xf>
    <xf borderId="1" fillId="0" fontId="4" numFmtId="4" xfId="0" applyAlignment="1" applyBorder="1" applyFont="1" applyNumberFormat="1">
      <alignment horizontal="center" readingOrder="0" shrinkToFit="0" vertical="center" wrapText="1"/>
    </xf>
    <xf borderId="0" fillId="4" fontId="8" numFmtId="4" xfId="0" applyAlignment="1" applyFill="1" applyFont="1" applyNumberFormat="1">
      <alignment horizontal="center" readingOrder="0"/>
    </xf>
    <xf borderId="1" fillId="0" fontId="4" numFmtId="167" xfId="0" applyAlignment="1" applyBorder="1" applyFont="1" applyNumberFormat="1">
      <alignment horizontal="right" readingOrder="0" shrinkToFit="0" vertical="center" wrapText="1"/>
    </xf>
    <xf borderId="1" fillId="0" fontId="5" numFmtId="172" xfId="0" applyAlignment="1" applyBorder="1" applyFont="1" applyNumberFormat="1">
      <alignment horizontal="center" shrinkToFit="0" vertical="center" wrapText="1"/>
    </xf>
    <xf borderId="1" fillId="0" fontId="4" numFmtId="167" xfId="0" applyAlignment="1" applyBorder="1" applyFont="1" applyNumberFormat="1">
      <alignment horizontal="center" readingOrder="0" shrinkToFit="0" vertical="center" wrapText="1"/>
    </xf>
    <xf borderId="1" fillId="3" fontId="4" numFmtId="167" xfId="0" applyAlignment="1" applyBorder="1" applyFont="1" applyNumberFormat="1">
      <alignment horizontal="center" readingOrder="0" shrinkToFit="0" vertical="center" wrapText="1"/>
    </xf>
    <xf borderId="1" fillId="2" fontId="5" numFmtId="168" xfId="0" applyAlignment="1" applyBorder="1" applyFont="1" applyNumberFormat="1">
      <alignment horizontal="center" shrinkToFit="0" vertical="center" wrapText="1"/>
    </xf>
    <xf borderId="1" fillId="3" fontId="4" numFmtId="173" xfId="0" applyAlignment="1" applyBorder="1" applyFont="1" applyNumberFormat="1">
      <alignment horizontal="right" readingOrder="0" shrinkToFit="0" vertical="center" wrapText="1"/>
    </xf>
    <xf borderId="1" fillId="0" fontId="4" numFmtId="173" xfId="0" applyAlignment="1" applyBorder="1" applyFont="1" applyNumberFormat="1">
      <alignment horizontal="center" readingOrder="0" shrinkToFit="0" vertical="center" wrapText="1"/>
    </xf>
    <xf borderId="1" fillId="0" fontId="5" numFmtId="173" xfId="0" applyAlignment="1" applyBorder="1" applyFont="1" applyNumberFormat="1">
      <alignment horizontal="center" shrinkToFit="0" vertical="center" wrapText="1"/>
    </xf>
    <xf borderId="1" fillId="0" fontId="4" numFmtId="174" xfId="0" applyAlignment="1" applyBorder="1" applyFont="1" applyNumberFormat="1">
      <alignment horizontal="right" readingOrder="0" shrinkToFit="0" vertical="center" wrapText="1"/>
    </xf>
    <xf borderId="1" fillId="0" fontId="4" numFmtId="175" xfId="0" applyAlignment="1" applyBorder="1" applyFont="1" applyNumberFormat="1">
      <alignment horizontal="center" readingOrder="0" shrinkToFit="0" vertical="center" wrapText="1"/>
    </xf>
    <xf borderId="1" fillId="0" fontId="4" numFmtId="174" xfId="0" applyAlignment="1" applyBorder="1" applyFont="1" applyNumberFormat="1">
      <alignment horizontal="right" readingOrder="0" shrinkToFit="0" vertical="center" wrapText="1"/>
    </xf>
    <xf borderId="1" fillId="0" fontId="4" numFmtId="174" xfId="0" applyAlignment="1" applyBorder="1" applyFont="1" applyNumberFormat="1">
      <alignment horizontal="center" readingOrder="0" shrinkToFit="0" vertical="center" wrapText="1"/>
    </xf>
    <xf borderId="1" fillId="0" fontId="5" numFmtId="174" xfId="0" applyAlignment="1" applyBorder="1" applyFont="1" applyNumberFormat="1">
      <alignment horizontal="center" shrinkToFit="0" vertical="center" wrapText="1"/>
    </xf>
    <xf borderId="1" fillId="3" fontId="4" numFmtId="174" xfId="0" applyAlignment="1" applyBorder="1" applyFont="1" applyNumberFormat="1">
      <alignment horizontal="center" readingOrder="0" shrinkToFit="0" vertical="center" wrapText="1"/>
    </xf>
    <xf borderId="1" fillId="0" fontId="4" numFmtId="176" xfId="0" applyAlignment="1" applyBorder="1" applyFont="1" applyNumberFormat="1">
      <alignment horizontal="right" readingOrder="0" shrinkToFit="0" vertical="center" wrapText="1"/>
    </xf>
    <xf borderId="1" fillId="0" fontId="4" numFmtId="174" xfId="0" applyAlignment="1" applyBorder="1" applyFont="1" applyNumberFormat="1">
      <alignment horizontal="center" readingOrder="0" shrinkToFit="0" vertical="center" wrapText="1"/>
    </xf>
    <xf borderId="1" fillId="0" fontId="5" numFmtId="174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horizontal="left"/>
    </xf>
    <xf borderId="10" fillId="0" fontId="6" numFmtId="0" xfId="0" applyBorder="1" applyFont="1"/>
    <xf borderId="5" fillId="0" fontId="6" numFmtId="0" xfId="0" applyBorder="1" applyFont="1"/>
    <xf borderId="1" fillId="0" fontId="9" numFmtId="0" xfId="0" applyAlignment="1" applyBorder="1" applyFont="1">
      <alignment horizontal="left"/>
    </xf>
    <xf borderId="1" fillId="2" fontId="5" numFmtId="164" xfId="0" applyAlignment="1" applyBorder="1" applyFont="1" applyNumberFormat="1">
      <alignment horizontal="right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5" numFmtId="164" xfId="0" applyAlignment="1" applyBorder="1" applyFont="1" applyNumberFormat="1">
      <alignment horizontal="center" shrinkToFit="0" vertical="center" wrapText="1"/>
    </xf>
    <xf borderId="1" fillId="3" fontId="5" numFmtId="164" xfId="0" applyAlignment="1" applyBorder="1" applyFont="1" applyNumberFormat="1">
      <alignment horizontal="righ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right" shrinkToFit="0" vertical="center" wrapText="1"/>
    </xf>
    <xf borderId="0" fillId="0" fontId="3" numFmtId="0" xfId="0" applyAlignment="1" applyFont="1">
      <alignment readingOrder="0"/>
    </xf>
    <xf borderId="9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8" fillId="0" fontId="7" numFmtId="0" xfId="0" applyAlignment="1" applyBorder="1" applyFont="1">
      <alignment vertical="bottom"/>
    </xf>
    <xf borderId="1" fillId="0" fontId="9" numFmtId="0" xfId="0" applyAlignment="1" applyBorder="1" applyFont="1">
      <alignment horizontal="left" readingOrder="0"/>
    </xf>
    <xf borderId="11" fillId="0" fontId="1" numFmtId="0" xfId="0" applyAlignment="1" applyBorder="1" applyFont="1">
      <alignment vertical="bottom"/>
    </xf>
    <xf borderId="8" fillId="0" fontId="6" numFmtId="0" xfId="0" applyBorder="1" applyFont="1"/>
    <xf borderId="7" fillId="0" fontId="1" numFmtId="0" xfId="0" applyAlignment="1" applyBorder="1" applyFont="1">
      <alignment readingOrder="0" vertical="bottom"/>
    </xf>
    <xf borderId="6" fillId="0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7" fillId="0" fontId="7" numFmtId="0" xfId="0" applyAlignment="1" applyBorder="1" applyFont="1">
      <alignment horizontal="right" vertical="bottom"/>
    </xf>
    <xf borderId="1" fillId="0" fontId="9" numFmtId="164" xfId="0" applyAlignment="1" applyBorder="1" applyFont="1" applyNumberFormat="1">
      <alignment horizontal="left" readingOrder="0"/>
    </xf>
    <xf borderId="7" fillId="0" fontId="1" numFmtId="166" xfId="0" applyAlignment="1" applyBorder="1" applyFont="1" applyNumberFormat="1">
      <alignment readingOrder="0" vertical="bottom"/>
    </xf>
    <xf borderId="4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4" fillId="0" fontId="5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shrinkToFit="0" wrapText="1"/>
    </xf>
    <xf borderId="7" fillId="0" fontId="4" numFmtId="166" xfId="0" applyAlignment="1" applyBorder="1" applyFont="1" applyNumberFormat="1">
      <alignment horizontal="center" readingOrder="0" shrinkToFit="0" wrapText="1"/>
    </xf>
    <xf borderId="7" fillId="2" fontId="7" numFmtId="166" xfId="0" applyBorder="1" applyFont="1" applyNumberFormat="1"/>
    <xf borderId="7" fillId="0" fontId="5" numFmtId="166" xfId="0" applyAlignment="1" applyBorder="1" applyFont="1" applyNumberFormat="1">
      <alignment horizontal="right" shrinkToFit="0" wrapText="1"/>
    </xf>
    <xf borderId="7" fillId="0" fontId="5" numFmtId="166" xfId="0" applyAlignment="1" applyBorder="1" applyFont="1" applyNumberFormat="1">
      <alignment horizontal="center" shrinkToFit="0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horizontal="center" shrinkToFit="0" wrapText="1"/>
    </xf>
    <xf borderId="7" fillId="3" fontId="4" numFmtId="166" xfId="0" applyAlignment="1" applyBorder="1" applyFont="1" applyNumberFormat="1">
      <alignment horizontal="center" readingOrder="0" shrinkToFit="0" wrapText="1"/>
    </xf>
    <xf borderId="7" fillId="3" fontId="5" numFmtId="166" xfId="0" applyAlignment="1" applyBorder="1" applyFont="1" applyNumberFormat="1">
      <alignment horizontal="center" shrinkToFit="0" wrapText="1"/>
    </xf>
    <xf borderId="7" fillId="3" fontId="5" numFmtId="166" xfId="0" applyAlignment="1" applyBorder="1" applyFont="1" applyNumberFormat="1">
      <alignment horizontal="right" shrinkToFit="0" wrapText="1"/>
    </xf>
    <xf borderId="7" fillId="2" fontId="5" numFmtId="166" xfId="0" applyAlignment="1" applyBorder="1" applyFont="1" applyNumberFormat="1">
      <alignment horizontal="right" shrinkToFit="0" wrapText="1"/>
    </xf>
    <xf borderId="0" fillId="0" fontId="3" numFmtId="164" xfId="0" applyAlignment="1" applyFont="1" applyNumberFormat="1">
      <alignment readingOrder="0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horizontal="left" readingOrder="0"/>
    </xf>
    <xf borderId="5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857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542925" cy="400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1019175" cy="4000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53340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600075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11144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857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542925" cy="400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1019175" cy="4000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561975" cy="45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619125" cy="457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1162050" cy="4572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64770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723900" cy="533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1352550" cy="5334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4953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552450" cy="409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1038225" cy="4095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8577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542925" cy="400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</xdr:row>
      <xdr:rowOff>0</xdr:rowOff>
    </xdr:from>
    <xdr:ext cx="1019175" cy="4000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49530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552450" cy="409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1038225" cy="4095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523875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25</xdr:row>
      <xdr:rowOff>0</xdr:rowOff>
    </xdr:from>
    <xdr:ext cx="581025" cy="4286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25</xdr:row>
      <xdr:rowOff>0</xdr:rowOff>
    </xdr:from>
    <xdr:ext cx="1085850" cy="4286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533400" cy="438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600075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1114425" cy="4381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4</xdr:row>
      <xdr:rowOff>514350</xdr:rowOff>
    </xdr:from>
    <xdr:ext cx="447675" cy="44767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571500" cy="4667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638175" cy="466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57275" cy="4095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28</xdr:row>
      <xdr:rowOff>0</xdr:rowOff>
    </xdr:from>
    <xdr:ext cx="609600" cy="4953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495300" cy="495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676275" cy="4953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1057275" cy="4095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28</xdr:row>
      <xdr:rowOff>0</xdr:rowOff>
    </xdr:from>
    <xdr:ext cx="609600" cy="4953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28</xdr:row>
      <xdr:rowOff>0</xdr:rowOff>
    </xdr:from>
    <xdr:ext cx="495300" cy="495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28</xdr:row>
      <xdr:rowOff>0</xdr:rowOff>
    </xdr:from>
    <xdr:ext cx="676275" cy="4953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28</xdr:row>
      <xdr:rowOff>0</xdr:rowOff>
    </xdr:from>
    <xdr:ext cx="1257300" cy="4953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5</xdr:row>
      <xdr:rowOff>0</xdr:rowOff>
    </xdr:from>
    <xdr:ext cx="590550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485775" cy="4857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657225" cy="4857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38225" cy="4000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23</xdr:row>
      <xdr:rowOff>0</xdr:rowOff>
    </xdr:from>
    <xdr:ext cx="61912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504825" cy="5048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685800" cy="5048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23</xdr:row>
      <xdr:rowOff>0</xdr:rowOff>
    </xdr:from>
    <xdr:ext cx="1038225" cy="4000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23</xdr:row>
      <xdr:rowOff>0</xdr:rowOff>
    </xdr:from>
    <xdr:ext cx="619125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23</xdr:row>
      <xdr:rowOff>0</xdr:rowOff>
    </xdr:from>
    <xdr:ext cx="504825" cy="5048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23</xdr:row>
      <xdr:rowOff>0</xdr:rowOff>
    </xdr:from>
    <xdr:ext cx="685800" cy="5048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23</xdr:row>
      <xdr:rowOff>0</xdr:rowOff>
    </xdr:from>
    <xdr:ext cx="1285875" cy="4953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5</xdr:row>
      <xdr:rowOff>0</xdr:rowOff>
    </xdr:from>
    <xdr:ext cx="590550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485775" cy="4857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657225" cy="4857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38225" cy="4000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20</xdr:row>
      <xdr:rowOff>0</xdr:rowOff>
    </xdr:from>
    <xdr:ext cx="57150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466725" cy="4667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638175" cy="466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</xdr:row>
      <xdr:rowOff>0</xdr:rowOff>
    </xdr:from>
    <xdr:ext cx="1038225" cy="4000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20</xdr:row>
      <xdr:rowOff>0</xdr:rowOff>
    </xdr:from>
    <xdr:ext cx="57150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466725" cy="4667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638175" cy="4667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20</xdr:row>
      <xdr:rowOff>0</xdr:rowOff>
    </xdr:from>
    <xdr:ext cx="1190625" cy="4667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6" width="8.13"/>
    <col customWidth="1" min="7" max="7" width="21.75"/>
    <col customWidth="1" min="8" max="8" width="22.63"/>
    <col customWidth="1" min="9" max="9" width="23.13"/>
    <col customWidth="1" min="10" max="10" width="23.75"/>
    <col customWidth="1" min="11" max="11" width="22.25"/>
    <col customWidth="1" min="12" max="12" width="23.38"/>
    <col customWidth="1" min="13" max="27" width="7.63"/>
  </cols>
  <sheetData>
    <row r="1" ht="30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1" t="s">
        <v>12</v>
      </c>
    </row>
    <row r="2" ht="31.5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1"/>
      <c r="I2" s="2" t="s">
        <v>20</v>
      </c>
      <c r="J2" s="1"/>
      <c r="K2" s="1"/>
      <c r="L2" s="2" t="s">
        <v>21</v>
      </c>
      <c r="N2" s="4">
        <v>2.0</v>
      </c>
    </row>
    <row r="3" ht="15.0" customHeight="1">
      <c r="A3" s="5">
        <v>0.0</v>
      </c>
      <c r="B3" s="2" t="s">
        <v>22</v>
      </c>
      <c r="C3" s="6" t="s">
        <v>23</v>
      </c>
      <c r="D3" s="7">
        <v>4.0</v>
      </c>
      <c r="E3" s="8">
        <v>1.0</v>
      </c>
      <c r="F3" s="7">
        <v>4.0</v>
      </c>
      <c r="G3" s="9">
        <v>4.0</v>
      </c>
      <c r="H3" s="10"/>
      <c r="I3" s="11">
        <f t="shared" ref="I3:I4" si="1">D3-G3</f>
        <v>0</v>
      </c>
      <c r="J3" s="10"/>
      <c r="K3" s="10"/>
      <c r="L3" s="10"/>
    </row>
    <row r="4">
      <c r="A4" s="12">
        <v>1.0</v>
      </c>
      <c r="B4" s="6" t="s">
        <v>24</v>
      </c>
      <c r="C4" s="13"/>
      <c r="D4" s="14">
        <v>16.0</v>
      </c>
      <c r="E4" s="8">
        <v>1.0</v>
      </c>
      <c r="F4" s="7">
        <v>4.0</v>
      </c>
      <c r="G4" s="9">
        <v>16.0</v>
      </c>
      <c r="H4" s="10"/>
      <c r="I4" s="11">
        <f t="shared" si="1"/>
        <v>0</v>
      </c>
      <c r="J4" s="10"/>
      <c r="K4" s="10"/>
      <c r="L4" s="10"/>
    </row>
    <row r="5">
      <c r="A5" s="15"/>
      <c r="B5" s="15"/>
      <c r="C5" s="13"/>
      <c r="D5" s="15"/>
      <c r="E5" s="8">
        <v>2.0</v>
      </c>
      <c r="F5" s="7">
        <v>2.0</v>
      </c>
      <c r="G5" s="9">
        <v>16.0</v>
      </c>
      <c r="H5" s="16" t="str">
        <f>(D4-G4)/(D4-G5)</f>
        <v>#DIV/0!</v>
      </c>
      <c r="I5" s="11">
        <f>D4-G5</f>
        <v>0</v>
      </c>
      <c r="J5" s="16">
        <f>(G5-G4)/(2^N2-1)</f>
        <v>0</v>
      </c>
      <c r="K5" s="16">
        <f>(2^N2*G5-G4)/(2^N2-1)</f>
        <v>16</v>
      </c>
      <c r="L5" s="16">
        <f>D4-K5</f>
        <v>0</v>
      </c>
    </row>
    <row r="6">
      <c r="A6" s="12">
        <v>2.0</v>
      </c>
      <c r="B6" s="6" t="s">
        <v>25</v>
      </c>
      <c r="C6" s="13"/>
      <c r="D6" s="14">
        <v>64.0</v>
      </c>
      <c r="E6" s="8">
        <v>1.0</v>
      </c>
      <c r="F6" s="7">
        <v>4.0</v>
      </c>
      <c r="G6" s="9">
        <v>48.0</v>
      </c>
      <c r="H6" s="10"/>
      <c r="I6" s="11">
        <f>D6-G6</f>
        <v>16</v>
      </c>
      <c r="J6" s="10"/>
      <c r="K6" s="10"/>
      <c r="L6" s="10"/>
    </row>
    <row r="7">
      <c r="A7" s="15"/>
      <c r="B7" s="15"/>
      <c r="C7" s="13"/>
      <c r="D7" s="15"/>
      <c r="E7" s="8">
        <v>2.0</v>
      </c>
      <c r="F7" s="7">
        <v>2.0</v>
      </c>
      <c r="G7" s="9">
        <v>60.0</v>
      </c>
      <c r="H7" s="16">
        <f>(D6-G6)/(D6-G7)</f>
        <v>4</v>
      </c>
      <c r="I7" s="11">
        <f>D6-G7</f>
        <v>4</v>
      </c>
      <c r="J7" s="16">
        <f>(G7-G6)/(2^N2-1)</f>
        <v>4</v>
      </c>
      <c r="K7" s="16">
        <f>(2^N2*G7-G6)/(2^N2-1)</f>
        <v>64</v>
      </c>
      <c r="L7" s="16">
        <f>D6-K7</f>
        <v>0</v>
      </c>
    </row>
    <row r="8">
      <c r="A8" s="12">
        <v>3.0</v>
      </c>
      <c r="B8" s="6" t="s">
        <v>26</v>
      </c>
      <c r="C8" s="13"/>
      <c r="D8" s="14">
        <v>256.0</v>
      </c>
      <c r="E8" s="8">
        <v>1.0</v>
      </c>
      <c r="F8" s="7">
        <v>4.0</v>
      </c>
      <c r="G8" s="9">
        <v>128.0</v>
      </c>
      <c r="H8" s="10"/>
      <c r="I8" s="11">
        <f>D8-G8</f>
        <v>128</v>
      </c>
      <c r="J8" s="10"/>
      <c r="K8" s="10"/>
      <c r="L8" s="10"/>
    </row>
    <row r="9">
      <c r="A9" s="15"/>
      <c r="B9" s="15"/>
      <c r="C9" s="15"/>
      <c r="D9" s="15"/>
      <c r="E9" s="8">
        <v>2.0</v>
      </c>
      <c r="F9" s="7">
        <v>2.0</v>
      </c>
      <c r="G9" s="9">
        <v>224.0</v>
      </c>
      <c r="H9" s="16">
        <f>(D8-G8)/(D8-G9)</f>
        <v>4</v>
      </c>
      <c r="I9" s="11">
        <f>D8-G9</f>
        <v>32</v>
      </c>
      <c r="J9" s="16">
        <f>(G9-G8)/(2^N2-1)</f>
        <v>32</v>
      </c>
      <c r="K9" s="16">
        <f>(2^N2*G9-G8)/(2^N2-1)</f>
        <v>256</v>
      </c>
      <c r="L9" s="16">
        <f>D8-K9</f>
        <v>0</v>
      </c>
    </row>
    <row r="10">
      <c r="K10" s="17"/>
    </row>
    <row r="11">
      <c r="A11" s="3" t="s">
        <v>27</v>
      </c>
    </row>
    <row r="12">
      <c r="A12" s="1" t="s">
        <v>0</v>
      </c>
      <c r="B12" s="1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N12" s="1" t="s">
        <v>12</v>
      </c>
    </row>
    <row r="13" ht="34.5" customHeight="1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1"/>
      <c r="I13" s="2" t="s">
        <v>20</v>
      </c>
      <c r="J13" s="1"/>
      <c r="K13" s="1"/>
      <c r="L13" s="2" t="s">
        <v>21</v>
      </c>
      <c r="N13" s="4">
        <v>2.0</v>
      </c>
    </row>
    <row r="14">
      <c r="A14" s="5">
        <v>0.0</v>
      </c>
      <c r="B14" s="2" t="s">
        <v>22</v>
      </c>
      <c r="C14" s="6" t="s">
        <v>23</v>
      </c>
      <c r="D14" s="7">
        <v>4.0</v>
      </c>
      <c r="E14" s="8">
        <v>1.0</v>
      </c>
      <c r="F14" s="7">
        <v>4.0</v>
      </c>
      <c r="G14" s="18">
        <v>4.0</v>
      </c>
      <c r="H14" s="19"/>
      <c r="I14" s="20">
        <f t="shared" ref="I14:I15" si="2">D14-G14</f>
        <v>0</v>
      </c>
      <c r="J14" s="19"/>
      <c r="K14" s="19"/>
      <c r="L14" s="19"/>
    </row>
    <row r="15">
      <c r="A15" s="12">
        <v>1.0</v>
      </c>
      <c r="B15" s="6" t="s">
        <v>24</v>
      </c>
      <c r="C15" s="13"/>
      <c r="D15" s="14">
        <v>16.0</v>
      </c>
      <c r="E15" s="8">
        <v>1.0</v>
      </c>
      <c r="F15" s="7">
        <v>4.0</v>
      </c>
      <c r="G15" s="18">
        <v>16.0</v>
      </c>
      <c r="H15" s="19"/>
      <c r="I15" s="20">
        <f t="shared" si="2"/>
        <v>0</v>
      </c>
      <c r="J15" s="19"/>
      <c r="K15" s="19"/>
      <c r="L15" s="19"/>
    </row>
    <row r="16">
      <c r="A16" s="15"/>
      <c r="B16" s="15"/>
      <c r="C16" s="13"/>
      <c r="D16" s="15"/>
      <c r="E16" s="8">
        <v>2.0</v>
      </c>
      <c r="F16" s="7">
        <v>2.0</v>
      </c>
      <c r="G16" s="18">
        <v>16.0</v>
      </c>
      <c r="H16" s="21" t="str">
        <f>(D15-G15)/(D15-G16)</f>
        <v>#DIV/0!</v>
      </c>
      <c r="I16" s="20">
        <f>D15-G16</f>
        <v>0</v>
      </c>
      <c r="J16" s="21">
        <f>(G16-G15)/(2^N2-1)</f>
        <v>0</v>
      </c>
      <c r="K16" s="21">
        <f>(2^N2*G16-G15)/(2^N2-1)</f>
        <v>16</v>
      </c>
      <c r="L16" s="21">
        <f>D15-K16</f>
        <v>0</v>
      </c>
    </row>
    <row r="17">
      <c r="A17" s="12">
        <v>2.0</v>
      </c>
      <c r="B17" s="6" t="s">
        <v>25</v>
      </c>
      <c r="C17" s="13"/>
      <c r="D17" s="14">
        <v>64.0</v>
      </c>
      <c r="E17" s="8">
        <v>1.0</v>
      </c>
      <c r="F17" s="7">
        <v>4.0</v>
      </c>
      <c r="G17" s="18">
        <v>48.0</v>
      </c>
      <c r="H17" s="19"/>
      <c r="I17" s="20">
        <f>D17-G17</f>
        <v>16</v>
      </c>
      <c r="J17" s="19"/>
      <c r="K17" s="19"/>
      <c r="L17" s="19"/>
    </row>
    <row r="18">
      <c r="A18" s="15"/>
      <c r="B18" s="15"/>
      <c r="C18" s="13"/>
      <c r="D18" s="15"/>
      <c r="E18" s="8">
        <v>2.0</v>
      </c>
      <c r="F18" s="7">
        <v>2.0</v>
      </c>
      <c r="G18" s="18">
        <v>60.0</v>
      </c>
      <c r="H18" s="21">
        <f>(D17-G17)/(D17-G18)</f>
        <v>4</v>
      </c>
      <c r="I18" s="20">
        <f>D17-G18</f>
        <v>4</v>
      </c>
      <c r="J18" s="21">
        <f>(G18-G17)/(2^N2-1)</f>
        <v>4</v>
      </c>
      <c r="K18" s="21">
        <f>(2^N2*G18-G17)/(2^N2-1)</f>
        <v>64</v>
      </c>
      <c r="L18" s="21">
        <f>D17-K18</f>
        <v>0</v>
      </c>
    </row>
    <row r="19">
      <c r="A19" s="12">
        <v>3.0</v>
      </c>
      <c r="B19" s="6" t="s">
        <v>26</v>
      </c>
      <c r="C19" s="13"/>
      <c r="D19" s="14">
        <v>256.0</v>
      </c>
      <c r="E19" s="8">
        <v>1.0</v>
      </c>
      <c r="F19" s="7">
        <v>4.0</v>
      </c>
      <c r="G19" s="18">
        <v>128.0</v>
      </c>
      <c r="H19" s="19"/>
      <c r="I19" s="20">
        <f>D19-G19</f>
        <v>128</v>
      </c>
      <c r="J19" s="19"/>
      <c r="K19" s="19"/>
      <c r="L19" s="19"/>
    </row>
    <row r="20">
      <c r="A20" s="15"/>
      <c r="B20" s="15"/>
      <c r="C20" s="15"/>
      <c r="D20" s="15"/>
      <c r="E20" s="8">
        <v>2.0</v>
      </c>
      <c r="F20" s="7">
        <v>2.0</v>
      </c>
      <c r="G20" s="18">
        <v>224.0</v>
      </c>
      <c r="H20" s="21">
        <f>(D19-G19)/(D19-G20)</f>
        <v>4</v>
      </c>
      <c r="I20" s="20">
        <f>D19-G20</f>
        <v>32</v>
      </c>
      <c r="J20" s="21">
        <f>(G20-G19)/(2^N2-1)</f>
        <v>32</v>
      </c>
      <c r="K20" s="21">
        <f>(2^N2*G20-G19)/(2^N2-1)</f>
        <v>256</v>
      </c>
      <c r="L20" s="21">
        <f>D19-K20</f>
        <v>0</v>
      </c>
    </row>
    <row r="23">
      <c r="A23" s="3" t="s">
        <v>28</v>
      </c>
    </row>
    <row r="24">
      <c r="A24" s="22" t="s">
        <v>0</v>
      </c>
      <c r="B24" s="23" t="s">
        <v>1</v>
      </c>
      <c r="C24" s="24" t="s">
        <v>2</v>
      </c>
      <c r="D24" s="23" t="s">
        <v>3</v>
      </c>
      <c r="E24" s="23" t="s">
        <v>4</v>
      </c>
      <c r="F24" s="23" t="s">
        <v>5</v>
      </c>
      <c r="G24" s="23" t="s">
        <v>6</v>
      </c>
      <c r="H24" s="23" t="s">
        <v>7</v>
      </c>
      <c r="I24" s="23" t="s">
        <v>8</v>
      </c>
      <c r="J24" s="23" t="s">
        <v>9</v>
      </c>
      <c r="K24" s="23" t="s">
        <v>10</v>
      </c>
      <c r="L24" s="23" t="s">
        <v>11</v>
      </c>
      <c r="M24" s="25"/>
      <c r="N24" s="23" t="s">
        <v>12</v>
      </c>
    </row>
    <row r="25">
      <c r="A25" s="26" t="s">
        <v>13</v>
      </c>
      <c r="B25" s="27" t="s">
        <v>14</v>
      </c>
      <c r="C25" s="27" t="s">
        <v>15</v>
      </c>
      <c r="D25" s="27" t="s">
        <v>16</v>
      </c>
      <c r="E25" s="27" t="s">
        <v>17</v>
      </c>
      <c r="F25" s="27" t="s">
        <v>18</v>
      </c>
      <c r="G25" s="27" t="s">
        <v>19</v>
      </c>
      <c r="H25" s="28"/>
      <c r="I25" s="27" t="s">
        <v>20</v>
      </c>
      <c r="J25" s="28"/>
      <c r="K25" s="28"/>
      <c r="L25" s="27" t="s">
        <v>21</v>
      </c>
      <c r="M25" s="25"/>
      <c r="N25" s="29">
        <v>2.0</v>
      </c>
    </row>
    <row r="26">
      <c r="A26" s="30">
        <v>0.0</v>
      </c>
      <c r="B26" s="27" t="s">
        <v>22</v>
      </c>
      <c r="C26" s="31" t="s">
        <v>23</v>
      </c>
      <c r="D26" s="32">
        <v>4.0</v>
      </c>
      <c r="E26" s="33">
        <v>1.0</v>
      </c>
      <c r="F26" s="32">
        <v>4.0</v>
      </c>
      <c r="G26" s="34">
        <v>4.0</v>
      </c>
      <c r="H26" s="35"/>
      <c r="I26" s="36">
        <v>0.0</v>
      </c>
      <c r="J26" s="37"/>
      <c r="K26" s="37"/>
      <c r="L26" s="37"/>
      <c r="M26" s="38"/>
      <c r="N26" s="38"/>
    </row>
    <row r="27">
      <c r="A27" s="39">
        <v>1.0</v>
      </c>
      <c r="B27" s="31" t="s">
        <v>24</v>
      </c>
      <c r="C27" s="40"/>
      <c r="D27" s="41">
        <v>16.0</v>
      </c>
      <c r="E27" s="33">
        <v>1.0</v>
      </c>
      <c r="F27" s="32">
        <v>4.0</v>
      </c>
      <c r="G27" s="34">
        <v>16.0</v>
      </c>
      <c r="H27" s="35"/>
      <c r="I27" s="42">
        <v>0.0</v>
      </c>
      <c r="J27" s="37"/>
      <c r="K27" s="37"/>
      <c r="L27" s="37"/>
      <c r="M27" s="38"/>
      <c r="N27" s="38"/>
    </row>
    <row r="28">
      <c r="A28" s="15"/>
      <c r="B28" s="43"/>
      <c r="C28" s="40"/>
      <c r="D28" s="43"/>
      <c r="E28" s="33">
        <v>2.0</v>
      </c>
      <c r="F28" s="32">
        <v>2.0</v>
      </c>
      <c r="G28" s="34">
        <v>16.0</v>
      </c>
      <c r="H28" s="44" t="str">
        <f>(D27-G27)/(D27-G28)</f>
        <v>#DIV/0!</v>
      </c>
      <c r="I28" s="42">
        <v>0.0</v>
      </c>
      <c r="J28" s="45">
        <v>0.0</v>
      </c>
      <c r="K28" s="45">
        <v>16.0</v>
      </c>
      <c r="L28" s="46">
        <f>D27-K28</f>
        <v>0</v>
      </c>
      <c r="M28" s="38"/>
      <c r="N28" s="38"/>
    </row>
    <row r="29">
      <c r="A29" s="39">
        <v>2.0</v>
      </c>
      <c r="B29" s="31" t="s">
        <v>25</v>
      </c>
      <c r="C29" s="40"/>
      <c r="D29" s="41">
        <v>64.0</v>
      </c>
      <c r="E29" s="33">
        <v>1.0</v>
      </c>
      <c r="F29" s="32">
        <v>4.0</v>
      </c>
      <c r="G29" s="34">
        <v>48.0</v>
      </c>
      <c r="H29" s="35"/>
      <c r="I29" s="36">
        <v>16.0</v>
      </c>
      <c r="J29" s="37"/>
      <c r="K29" s="37"/>
      <c r="L29" s="37"/>
      <c r="M29" s="38"/>
      <c r="N29" s="38"/>
    </row>
    <row r="30">
      <c r="A30" s="15"/>
      <c r="B30" s="43"/>
      <c r="C30" s="40"/>
      <c r="D30" s="43"/>
      <c r="E30" s="33">
        <v>2.0</v>
      </c>
      <c r="F30" s="32">
        <v>2.0</v>
      </c>
      <c r="G30" s="34">
        <v>60.0</v>
      </c>
      <c r="H30" s="47">
        <v>4.0</v>
      </c>
      <c r="I30" s="36">
        <v>4.0</v>
      </c>
      <c r="J30" s="45">
        <v>4.0</v>
      </c>
      <c r="K30" s="45">
        <v>64.0</v>
      </c>
      <c r="L30" s="48">
        <f>D29-K30</f>
        <v>0</v>
      </c>
      <c r="M30" s="38"/>
      <c r="N30" s="38"/>
    </row>
    <row r="31">
      <c r="A31" s="39">
        <v>3.0</v>
      </c>
      <c r="B31" s="31" t="s">
        <v>26</v>
      </c>
      <c r="C31" s="40"/>
      <c r="D31" s="41">
        <v>256.0</v>
      </c>
      <c r="E31" s="33">
        <v>1.0</v>
      </c>
      <c r="F31" s="32">
        <v>4.0</v>
      </c>
      <c r="G31" s="34">
        <v>128.0</v>
      </c>
      <c r="H31" s="35"/>
      <c r="I31" s="36">
        <v>128.0</v>
      </c>
      <c r="J31" s="37"/>
      <c r="K31" s="37"/>
      <c r="L31" s="37"/>
      <c r="M31" s="38"/>
      <c r="N31" s="38"/>
    </row>
    <row r="32">
      <c r="A32" s="15"/>
      <c r="B32" s="43"/>
      <c r="C32" s="43"/>
      <c r="D32" s="43"/>
      <c r="E32" s="33">
        <v>2.0</v>
      </c>
      <c r="F32" s="32">
        <v>2.0</v>
      </c>
      <c r="G32" s="34">
        <v>224.0</v>
      </c>
      <c r="H32" s="49">
        <v>4.0</v>
      </c>
      <c r="I32" s="36">
        <v>32.0</v>
      </c>
      <c r="J32" s="45">
        <v>32.0</v>
      </c>
      <c r="K32" s="45">
        <v>256.0</v>
      </c>
      <c r="L32" s="46">
        <f>D31-K32</f>
        <v>0</v>
      </c>
      <c r="M32" s="38"/>
      <c r="N32" s="38"/>
    </row>
    <row r="33">
      <c r="A33" s="38"/>
      <c r="B33" s="38"/>
      <c r="C33" s="38"/>
      <c r="D33" s="38"/>
      <c r="E33" s="38"/>
      <c r="F33" s="38"/>
      <c r="G33" s="38"/>
      <c r="H33" s="38"/>
      <c r="I33" s="50"/>
      <c r="J33" s="50"/>
      <c r="K33" s="50"/>
      <c r="L33" s="50"/>
      <c r="M33" s="38"/>
      <c r="N33" s="38"/>
    </row>
    <row r="34">
      <c r="A34" s="51" t="s">
        <v>27</v>
      </c>
      <c r="B34" s="51"/>
      <c r="C34" s="51"/>
      <c r="D34" s="51"/>
      <c r="E34" s="51"/>
      <c r="F34" s="51"/>
      <c r="G34" s="51"/>
      <c r="H34" s="51"/>
      <c r="I34" s="52"/>
      <c r="J34" s="52"/>
      <c r="K34" s="52"/>
      <c r="L34" s="52"/>
      <c r="M34" s="38"/>
      <c r="N34" s="51"/>
    </row>
    <row r="35">
      <c r="A35" s="53" t="s">
        <v>0</v>
      </c>
      <c r="B35" s="28" t="s">
        <v>1</v>
      </c>
      <c r="C35" s="27" t="s">
        <v>2</v>
      </c>
      <c r="D35" s="28" t="s">
        <v>3</v>
      </c>
      <c r="E35" s="28" t="s">
        <v>4</v>
      </c>
      <c r="F35" s="28" t="s">
        <v>5</v>
      </c>
      <c r="G35" s="28" t="s">
        <v>6</v>
      </c>
      <c r="H35" s="28" t="s">
        <v>7</v>
      </c>
      <c r="I35" s="54" t="s">
        <v>8</v>
      </c>
      <c r="J35" s="54" t="s">
        <v>9</v>
      </c>
      <c r="K35" s="54" t="s">
        <v>10</v>
      </c>
      <c r="L35" s="54" t="s">
        <v>11</v>
      </c>
      <c r="M35" s="25"/>
      <c r="N35" s="28" t="s">
        <v>12</v>
      </c>
    </row>
    <row r="36">
      <c r="A36" s="26" t="s">
        <v>13</v>
      </c>
      <c r="B36" s="27" t="s">
        <v>14</v>
      </c>
      <c r="C36" s="27" t="s">
        <v>15</v>
      </c>
      <c r="D36" s="27" t="s">
        <v>16</v>
      </c>
      <c r="E36" s="27" t="s">
        <v>17</v>
      </c>
      <c r="F36" s="27" t="s">
        <v>18</v>
      </c>
      <c r="G36" s="27" t="s">
        <v>19</v>
      </c>
      <c r="H36" s="28"/>
      <c r="I36" s="55" t="s">
        <v>20</v>
      </c>
      <c r="J36" s="54"/>
      <c r="K36" s="54"/>
      <c r="L36" s="55" t="s">
        <v>21</v>
      </c>
      <c r="M36" s="25"/>
      <c r="N36" s="29">
        <v>2.0</v>
      </c>
    </row>
    <row r="37">
      <c r="A37" s="30">
        <v>0.0</v>
      </c>
      <c r="B37" s="27" t="s">
        <v>22</v>
      </c>
      <c r="C37" s="31" t="s">
        <v>23</v>
      </c>
      <c r="D37" s="32">
        <v>4.0</v>
      </c>
      <c r="E37" s="33">
        <v>1.0</v>
      </c>
      <c r="F37" s="32">
        <v>4.0</v>
      </c>
      <c r="G37" s="56">
        <v>4.0</v>
      </c>
      <c r="H37" s="57"/>
      <c r="I37" s="36">
        <v>0.0</v>
      </c>
      <c r="J37" s="37"/>
      <c r="K37" s="37"/>
      <c r="L37" s="37"/>
      <c r="M37" s="38"/>
      <c r="N37" s="38"/>
    </row>
    <row r="38">
      <c r="A38" s="39">
        <v>1.0</v>
      </c>
      <c r="B38" s="31" t="s">
        <v>24</v>
      </c>
      <c r="C38" s="40"/>
      <c r="D38" s="41">
        <v>16.0</v>
      </c>
      <c r="E38" s="33">
        <v>1.0</v>
      </c>
      <c r="F38" s="32">
        <v>4.0</v>
      </c>
      <c r="G38" s="56">
        <v>16.0</v>
      </c>
      <c r="H38" s="57"/>
      <c r="I38" s="42">
        <v>0.0</v>
      </c>
      <c r="J38" s="37"/>
      <c r="K38" s="37"/>
      <c r="L38" s="37"/>
      <c r="M38" s="38"/>
      <c r="N38" s="38"/>
    </row>
    <row r="39">
      <c r="A39" s="15"/>
      <c r="B39" s="43"/>
      <c r="C39" s="40"/>
      <c r="D39" s="43"/>
      <c r="E39" s="33">
        <v>2.0</v>
      </c>
      <c r="F39" s="32">
        <v>2.0</v>
      </c>
      <c r="G39" s="56">
        <v>16.0</v>
      </c>
      <c r="H39" s="58" t="str">
        <f>(D38-G38)/(D38-G39)</f>
        <v>#DIV/0!</v>
      </c>
      <c r="I39" s="42">
        <v>0.0</v>
      </c>
      <c r="J39" s="45">
        <v>0.0</v>
      </c>
      <c r="K39" s="45">
        <v>16.0</v>
      </c>
      <c r="L39" s="46">
        <f>D38-K39</f>
        <v>0</v>
      </c>
      <c r="M39" s="38"/>
      <c r="N39" s="38"/>
    </row>
    <row r="40">
      <c r="A40" s="39">
        <v>2.0</v>
      </c>
      <c r="B40" s="31" t="s">
        <v>25</v>
      </c>
      <c r="C40" s="40"/>
      <c r="D40" s="41">
        <v>64.0</v>
      </c>
      <c r="E40" s="33">
        <v>1.0</v>
      </c>
      <c r="F40" s="32">
        <v>4.0</v>
      </c>
      <c r="G40" s="56">
        <v>48.0</v>
      </c>
      <c r="H40" s="57"/>
      <c r="I40" s="36">
        <v>16.0</v>
      </c>
      <c r="J40" s="37"/>
      <c r="K40" s="37"/>
      <c r="L40" s="37"/>
      <c r="M40" s="38"/>
      <c r="N40" s="38"/>
    </row>
    <row r="41" ht="15.75" customHeight="1">
      <c r="A41" s="15"/>
      <c r="B41" s="43"/>
      <c r="C41" s="40"/>
      <c r="D41" s="43"/>
      <c r="E41" s="33">
        <v>2.0</v>
      </c>
      <c r="F41" s="32">
        <v>2.0</v>
      </c>
      <c r="G41" s="56">
        <v>60.0</v>
      </c>
      <c r="H41" s="59">
        <v>4.0</v>
      </c>
      <c r="I41" s="36">
        <v>4.0</v>
      </c>
      <c r="J41" s="45">
        <v>4.0</v>
      </c>
      <c r="K41" s="45">
        <v>64.0</v>
      </c>
      <c r="L41" s="48">
        <f>D40-K41</f>
        <v>0</v>
      </c>
      <c r="M41" s="38"/>
      <c r="N41" s="38"/>
    </row>
    <row r="42" ht="15.75" customHeight="1">
      <c r="A42" s="39">
        <v>3.0</v>
      </c>
      <c r="B42" s="31" t="s">
        <v>26</v>
      </c>
      <c r="C42" s="40"/>
      <c r="D42" s="41">
        <v>256.0</v>
      </c>
      <c r="E42" s="33">
        <v>1.0</v>
      </c>
      <c r="F42" s="32">
        <v>4.0</v>
      </c>
      <c r="G42" s="56">
        <v>128.0</v>
      </c>
      <c r="H42" s="57"/>
      <c r="I42" s="36">
        <v>128.0</v>
      </c>
      <c r="J42" s="37"/>
      <c r="K42" s="37"/>
      <c r="L42" s="37"/>
      <c r="M42" s="38"/>
      <c r="N42" s="38"/>
    </row>
    <row r="43" ht="15.75" customHeight="1">
      <c r="A43" s="15"/>
      <c r="B43" s="43"/>
      <c r="C43" s="43"/>
      <c r="D43" s="43"/>
      <c r="E43" s="33">
        <v>2.0</v>
      </c>
      <c r="F43" s="32">
        <v>2.0</v>
      </c>
      <c r="G43" s="56">
        <v>224.0</v>
      </c>
      <c r="H43" s="49">
        <v>4.0</v>
      </c>
      <c r="I43" s="36">
        <v>32.0</v>
      </c>
      <c r="J43" s="45">
        <v>32.0</v>
      </c>
      <c r="K43" s="45">
        <v>256.0</v>
      </c>
      <c r="L43" s="46">
        <f>D42-K43</f>
        <v>0</v>
      </c>
      <c r="M43" s="38"/>
      <c r="N43" s="3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40">
    <mergeCell ref="C3:C9"/>
    <mergeCell ref="A4:A5"/>
    <mergeCell ref="B4:B5"/>
    <mergeCell ref="D4:D5"/>
    <mergeCell ref="A6:A7"/>
    <mergeCell ref="B6:B7"/>
    <mergeCell ref="D6:D7"/>
    <mergeCell ref="D8:D9"/>
    <mergeCell ref="A8:A9"/>
    <mergeCell ref="B8:B9"/>
    <mergeCell ref="C14:C20"/>
    <mergeCell ref="A15:A16"/>
    <mergeCell ref="B15:B16"/>
    <mergeCell ref="A17:A18"/>
    <mergeCell ref="B17:B18"/>
    <mergeCell ref="A31:A32"/>
    <mergeCell ref="A38:A39"/>
    <mergeCell ref="B38:B39"/>
    <mergeCell ref="A40:A41"/>
    <mergeCell ref="B40:B41"/>
    <mergeCell ref="A42:A43"/>
    <mergeCell ref="B42:B43"/>
    <mergeCell ref="A19:A20"/>
    <mergeCell ref="B19:B20"/>
    <mergeCell ref="A27:A28"/>
    <mergeCell ref="B27:B28"/>
    <mergeCell ref="A29:A30"/>
    <mergeCell ref="B29:B30"/>
    <mergeCell ref="B31:B32"/>
    <mergeCell ref="C37:C43"/>
    <mergeCell ref="D38:D39"/>
    <mergeCell ref="D40:D41"/>
    <mergeCell ref="D42:D43"/>
    <mergeCell ref="D15:D16"/>
    <mergeCell ref="D17:D18"/>
    <mergeCell ref="D19:D20"/>
    <mergeCell ref="C26:C32"/>
    <mergeCell ref="D27:D28"/>
    <mergeCell ref="D29:D30"/>
    <mergeCell ref="D31:D32"/>
  </mergeCells>
  <conditionalFormatting sqref="C3:C9 C14:C20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6" width="8.13"/>
    <col customWidth="1" min="7" max="7" width="21.75"/>
    <col customWidth="1" min="8" max="8" width="22.63"/>
    <col customWidth="1" min="9" max="9" width="23.13"/>
    <col customWidth="1" min="10" max="10" width="23.75"/>
    <col customWidth="1" min="11" max="11" width="22.25"/>
    <col customWidth="1" min="12" max="12" width="23.38"/>
    <col customWidth="1" min="13" max="27" width="7.63"/>
  </cols>
  <sheetData>
    <row r="1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ht="31.5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1"/>
      <c r="I2" s="2" t="s">
        <v>20</v>
      </c>
      <c r="J2" s="1"/>
      <c r="K2" s="1"/>
      <c r="L2" s="2" t="s">
        <v>21</v>
      </c>
      <c r="N2" s="4">
        <v>4.0</v>
      </c>
    </row>
    <row r="3" ht="15.0" customHeight="1">
      <c r="A3" s="5">
        <v>2.0</v>
      </c>
      <c r="B3" s="2" t="s">
        <v>25</v>
      </c>
      <c r="C3" s="6" t="s">
        <v>23</v>
      </c>
      <c r="D3" s="7">
        <v>64.0</v>
      </c>
      <c r="E3" s="8">
        <v>1.0</v>
      </c>
      <c r="F3" s="7">
        <v>4.0</v>
      </c>
      <c r="G3" s="9">
        <v>64.0</v>
      </c>
      <c r="H3" s="10"/>
      <c r="I3" s="11">
        <f t="shared" ref="I3:I4" si="1">D3-G3</f>
        <v>0</v>
      </c>
      <c r="J3" s="10"/>
      <c r="K3" s="10"/>
      <c r="L3" s="10"/>
    </row>
    <row r="4">
      <c r="A4" s="12">
        <v>3.0</v>
      </c>
      <c r="B4" s="6" t="s">
        <v>26</v>
      </c>
      <c r="C4" s="13"/>
      <c r="D4" s="14">
        <v>256.0</v>
      </c>
      <c r="E4" s="8">
        <v>1.0</v>
      </c>
      <c r="F4" s="7">
        <v>4.0</v>
      </c>
      <c r="G4" s="9">
        <v>256.0</v>
      </c>
      <c r="H4" s="10"/>
      <c r="I4" s="11">
        <f t="shared" si="1"/>
        <v>0</v>
      </c>
      <c r="J4" s="10"/>
      <c r="K4" s="10"/>
      <c r="L4" s="10"/>
    </row>
    <row r="5">
      <c r="A5" s="15"/>
      <c r="B5" s="15"/>
      <c r="C5" s="13"/>
      <c r="D5" s="15"/>
      <c r="E5" s="8">
        <v>2.0</v>
      </c>
      <c r="F5" s="7">
        <v>2.0</v>
      </c>
      <c r="G5" s="9">
        <v>256.0</v>
      </c>
      <c r="H5" s="16" t="str">
        <f>(D4-G4)/(D4-G5)</f>
        <v>#DIV/0!</v>
      </c>
      <c r="I5" s="11">
        <f>D4-G5</f>
        <v>0</v>
      </c>
      <c r="J5" s="16">
        <f>(G5-G4)/(2^N2-1)</f>
        <v>0</v>
      </c>
      <c r="K5" s="16">
        <f>(2^N2*G5-G4)/(2^N2-1)</f>
        <v>256</v>
      </c>
      <c r="L5" s="16">
        <f>D4-K5</f>
        <v>0</v>
      </c>
    </row>
    <row r="6">
      <c r="A6" s="12">
        <v>4.0</v>
      </c>
      <c r="B6" s="6" t="s">
        <v>29</v>
      </c>
      <c r="C6" s="13"/>
      <c r="D6" s="14">
        <v>1024.0</v>
      </c>
      <c r="E6" s="8">
        <v>1.0</v>
      </c>
      <c r="F6" s="7">
        <v>4.0</v>
      </c>
      <c r="G6" s="60">
        <v>1066.667</v>
      </c>
      <c r="H6" s="10"/>
      <c r="I6" s="11">
        <f>D6-G6</f>
        <v>-42.667</v>
      </c>
      <c r="J6" s="10"/>
      <c r="K6" s="10"/>
      <c r="L6" s="10"/>
    </row>
    <row r="7">
      <c r="A7" s="15"/>
      <c r="B7" s="15"/>
      <c r="C7" s="13"/>
      <c r="D7" s="15"/>
      <c r="E7" s="8">
        <v>2.0</v>
      </c>
      <c r="F7" s="7">
        <v>2.0</v>
      </c>
      <c r="G7" s="60">
        <v>1026.667</v>
      </c>
      <c r="H7" s="16">
        <f>(D6-G6)/(D6-G7)</f>
        <v>15.99812523</v>
      </c>
      <c r="I7" s="11">
        <f>D6-G7</f>
        <v>-2.667</v>
      </c>
      <c r="J7" s="16">
        <f>(G7-G6)/(2^N2-1)</f>
        <v>-2.666666667</v>
      </c>
      <c r="K7" s="16">
        <f>(2^N2*G7-G6)/(2^N2-1)</f>
        <v>1024.000333</v>
      </c>
      <c r="L7" s="16">
        <f>D6-K7</f>
        <v>-0.0003333333332</v>
      </c>
    </row>
    <row r="8">
      <c r="A8" s="12">
        <v>5.0</v>
      </c>
      <c r="B8" s="6" t="s">
        <v>30</v>
      </c>
      <c r="C8" s="13"/>
      <c r="D8" s="14">
        <v>4096.0</v>
      </c>
      <c r="E8" s="8">
        <v>1.0</v>
      </c>
      <c r="F8" s="7">
        <v>4.0</v>
      </c>
      <c r="G8" s="9">
        <v>4608.0</v>
      </c>
      <c r="H8" s="10"/>
      <c r="I8" s="11">
        <f>D8-G8</f>
        <v>-512</v>
      </c>
      <c r="J8" s="10"/>
      <c r="K8" s="10"/>
      <c r="L8" s="10"/>
    </row>
    <row r="9">
      <c r="A9" s="15"/>
      <c r="B9" s="15"/>
      <c r="C9" s="15"/>
      <c r="D9" s="15"/>
      <c r="E9" s="8">
        <v>2.0</v>
      </c>
      <c r="F9" s="7">
        <v>2.0</v>
      </c>
      <c r="G9" s="9">
        <v>4128.0</v>
      </c>
      <c r="H9" s="16">
        <f>(D8-G8)/(D8-G9)</f>
        <v>16</v>
      </c>
      <c r="I9" s="11">
        <f>D8-G9</f>
        <v>-32</v>
      </c>
      <c r="J9" s="16">
        <f>(G9-G8)/(2^N2-1)</f>
        <v>-32</v>
      </c>
      <c r="K9" s="16">
        <f>(2^N2*G9-G8)/(2^N2-1)</f>
        <v>4096</v>
      </c>
      <c r="L9" s="16">
        <f>D8-K9</f>
        <v>0</v>
      </c>
    </row>
    <row r="10">
      <c r="K10" s="17"/>
    </row>
    <row r="11">
      <c r="A11" s="3" t="s">
        <v>27</v>
      </c>
    </row>
    <row r="12">
      <c r="A12" s="1" t="s">
        <v>0</v>
      </c>
      <c r="B12" s="1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N12" s="1" t="s">
        <v>12</v>
      </c>
    </row>
    <row r="13" ht="36.0" customHeight="1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1"/>
      <c r="I13" s="2" t="s">
        <v>20</v>
      </c>
      <c r="J13" s="1"/>
      <c r="K13" s="1"/>
      <c r="L13" s="2" t="s">
        <v>21</v>
      </c>
      <c r="N13" s="4">
        <v>4.0</v>
      </c>
    </row>
    <row r="14">
      <c r="A14" s="5">
        <v>2.0</v>
      </c>
      <c r="B14" s="2" t="s">
        <v>25</v>
      </c>
      <c r="C14" s="6" t="s">
        <v>23</v>
      </c>
      <c r="D14" s="7">
        <v>64.0</v>
      </c>
      <c r="E14" s="8">
        <v>1.0</v>
      </c>
      <c r="F14" s="7">
        <v>4.0</v>
      </c>
      <c r="G14" s="18">
        <v>64.0</v>
      </c>
      <c r="H14" s="19"/>
      <c r="I14" s="20">
        <f t="shared" ref="I14:I15" si="2">D14-G14</f>
        <v>0</v>
      </c>
      <c r="J14" s="19"/>
      <c r="K14" s="19"/>
      <c r="L14" s="19"/>
    </row>
    <row r="15">
      <c r="A15" s="12">
        <v>3.0</v>
      </c>
      <c r="B15" s="6" t="s">
        <v>26</v>
      </c>
      <c r="C15" s="13"/>
      <c r="D15" s="14">
        <v>256.0</v>
      </c>
      <c r="E15" s="8">
        <v>1.0</v>
      </c>
      <c r="F15" s="7">
        <v>4.0</v>
      </c>
      <c r="G15" s="18">
        <v>256.0</v>
      </c>
      <c r="H15" s="19"/>
      <c r="I15" s="20">
        <f t="shared" si="2"/>
        <v>0</v>
      </c>
      <c r="J15" s="19"/>
      <c r="K15" s="19"/>
      <c r="L15" s="19"/>
    </row>
    <row r="16">
      <c r="A16" s="15"/>
      <c r="B16" s="15"/>
      <c r="C16" s="13"/>
      <c r="D16" s="15"/>
      <c r="E16" s="8">
        <v>2.0</v>
      </c>
      <c r="F16" s="7">
        <v>2.0</v>
      </c>
      <c r="G16" s="18">
        <v>256.0</v>
      </c>
      <c r="H16" s="21" t="str">
        <f>(D15-G15)/(D15-G16)</f>
        <v>#DIV/0!</v>
      </c>
      <c r="I16" s="20">
        <f>D15-G16</f>
        <v>0</v>
      </c>
      <c r="J16" s="21">
        <f>(G16-G15)/(2^N13-1)</f>
        <v>0</v>
      </c>
      <c r="K16" s="21">
        <f>(2^N13*G16-G15)/(2^N13-1)</f>
        <v>256</v>
      </c>
      <c r="L16" s="21">
        <f>D15-K16</f>
        <v>0</v>
      </c>
    </row>
    <row r="17">
      <c r="A17" s="12">
        <v>4.0</v>
      </c>
      <c r="B17" s="6" t="s">
        <v>29</v>
      </c>
      <c r="C17" s="13"/>
      <c r="D17" s="14">
        <v>1024.0</v>
      </c>
      <c r="E17" s="8">
        <v>1.0</v>
      </c>
      <c r="F17" s="7">
        <v>4.0</v>
      </c>
      <c r="G17" s="61">
        <v>1066.66666666667</v>
      </c>
      <c r="H17" s="19"/>
      <c r="I17" s="20">
        <f>D17-G17</f>
        <v>-42.66666667</v>
      </c>
      <c r="J17" s="19"/>
      <c r="K17" s="19"/>
      <c r="L17" s="19"/>
    </row>
    <row r="18">
      <c r="A18" s="15"/>
      <c r="B18" s="15"/>
      <c r="C18" s="13"/>
      <c r="D18" s="15"/>
      <c r="E18" s="8">
        <v>2.0</v>
      </c>
      <c r="F18" s="7">
        <v>2.0</v>
      </c>
      <c r="G18" s="61">
        <v>1026.66666666667</v>
      </c>
      <c r="H18" s="21">
        <f>(D17-G17)/(D17-G18)</f>
        <v>16</v>
      </c>
      <c r="I18" s="20">
        <f>D17-G18</f>
        <v>-2.666666667</v>
      </c>
      <c r="J18" s="21">
        <f>(G18-G17)/(2^N13-1)</f>
        <v>-2.666666667</v>
      </c>
      <c r="K18" s="21">
        <f>(2^N13*G18-G17)/(2^N13-1)</f>
        <v>1024</v>
      </c>
      <c r="L18" s="21">
        <f>D17-K18</f>
        <v>0</v>
      </c>
    </row>
    <row r="19">
      <c r="A19" s="12">
        <v>5.0</v>
      </c>
      <c r="B19" s="6" t="s">
        <v>30</v>
      </c>
      <c r="C19" s="13"/>
      <c r="D19" s="14">
        <v>4096.0</v>
      </c>
      <c r="E19" s="8">
        <v>1.0</v>
      </c>
      <c r="F19" s="7">
        <v>4.0</v>
      </c>
      <c r="G19" s="18">
        <v>4608.0</v>
      </c>
      <c r="H19" s="19"/>
      <c r="I19" s="20">
        <f>D19-G19</f>
        <v>-512</v>
      </c>
      <c r="J19" s="19"/>
      <c r="K19" s="19"/>
      <c r="L19" s="19"/>
    </row>
    <row r="20">
      <c r="A20" s="15"/>
      <c r="B20" s="15"/>
      <c r="C20" s="15"/>
      <c r="D20" s="15"/>
      <c r="E20" s="8">
        <v>2.0</v>
      </c>
      <c r="F20" s="7">
        <v>2.0</v>
      </c>
      <c r="G20" s="18">
        <v>4128.0</v>
      </c>
      <c r="H20" s="21">
        <f>(D19-G19)/(D19-G20)</f>
        <v>16</v>
      </c>
      <c r="I20" s="20">
        <f>D19-G20</f>
        <v>-32</v>
      </c>
      <c r="J20" s="21">
        <f>(G20-G19)/(2^N13-1)</f>
        <v>-32</v>
      </c>
      <c r="K20" s="21">
        <f>(2^N13*G20-G19)/(2^N13-1)</f>
        <v>4096</v>
      </c>
      <c r="L20" s="21">
        <f>D19-K20</f>
        <v>0</v>
      </c>
    </row>
    <row r="24">
      <c r="A24" s="3" t="s">
        <v>28</v>
      </c>
    </row>
    <row r="25">
      <c r="A25" s="1" t="s">
        <v>0</v>
      </c>
      <c r="B25" s="1" t="s">
        <v>1</v>
      </c>
      <c r="C25" s="2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N25" s="1" t="s">
        <v>12</v>
      </c>
    </row>
    <row r="26" ht="42.0" customHeight="1">
      <c r="A26" s="2" t="s">
        <v>13</v>
      </c>
      <c r="B26" s="2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1"/>
      <c r="I26" s="2" t="s">
        <v>20</v>
      </c>
      <c r="J26" s="1"/>
      <c r="K26" s="1"/>
      <c r="L26" s="2" t="s">
        <v>21</v>
      </c>
      <c r="N26" s="4">
        <v>4.0</v>
      </c>
    </row>
    <row r="27">
      <c r="A27" s="5">
        <v>2.0</v>
      </c>
      <c r="B27" s="2" t="s">
        <v>25</v>
      </c>
      <c r="C27" s="6" t="s">
        <v>23</v>
      </c>
      <c r="D27" s="7">
        <v>64.0</v>
      </c>
      <c r="E27" s="8">
        <v>1.0</v>
      </c>
      <c r="F27" s="7">
        <v>4.0</v>
      </c>
      <c r="G27" s="9">
        <v>64.0</v>
      </c>
      <c r="H27" s="62"/>
      <c r="I27" s="63">
        <v>0.0</v>
      </c>
      <c r="J27" s="62"/>
      <c r="K27" s="62"/>
      <c r="L27" s="62"/>
    </row>
    <row r="28">
      <c r="A28" s="12">
        <v>3.0</v>
      </c>
      <c r="B28" s="6" t="s">
        <v>26</v>
      </c>
      <c r="C28" s="13"/>
      <c r="D28" s="14">
        <v>256.0</v>
      </c>
      <c r="E28" s="8">
        <v>1.0</v>
      </c>
      <c r="F28" s="7">
        <v>4.0</v>
      </c>
      <c r="G28" s="9">
        <v>256.0</v>
      </c>
      <c r="H28" s="62"/>
      <c r="I28" s="64">
        <v>0.0</v>
      </c>
      <c r="J28" s="62"/>
      <c r="K28" s="62"/>
      <c r="L28" s="62"/>
    </row>
    <row r="29">
      <c r="A29" s="15"/>
      <c r="B29" s="15"/>
      <c r="C29" s="13"/>
      <c r="D29" s="15"/>
      <c r="E29" s="8">
        <v>2.0</v>
      </c>
      <c r="F29" s="7">
        <v>2.0</v>
      </c>
      <c r="G29" s="9">
        <v>256.0</v>
      </c>
      <c r="H29" s="16" t="str">
        <f>(D28-G28)/(D28-G29)</f>
        <v>#DIV/0!</v>
      </c>
      <c r="I29" s="64">
        <v>0.0</v>
      </c>
      <c r="J29" s="65">
        <v>0.0</v>
      </c>
      <c r="K29" s="65">
        <v>256.0</v>
      </c>
      <c r="L29" s="65">
        <v>0.0</v>
      </c>
    </row>
    <row r="30">
      <c r="A30" s="12">
        <v>4.0</v>
      </c>
      <c r="B30" s="6" t="s">
        <v>29</v>
      </c>
      <c r="C30" s="13"/>
      <c r="D30" s="14">
        <v>1024.0</v>
      </c>
      <c r="E30" s="8">
        <v>1.0</v>
      </c>
      <c r="F30" s="7">
        <v>4.0</v>
      </c>
      <c r="G30" s="60">
        <v>1066.667</v>
      </c>
      <c r="H30" s="62"/>
      <c r="I30" s="63">
        <v>-42.667</v>
      </c>
      <c r="J30" s="62"/>
      <c r="K30" s="62"/>
      <c r="L30" s="62"/>
    </row>
    <row r="31">
      <c r="A31" s="15"/>
      <c r="B31" s="15"/>
      <c r="C31" s="13"/>
      <c r="D31" s="15"/>
      <c r="E31" s="8">
        <v>2.0</v>
      </c>
      <c r="F31" s="7">
        <v>2.0</v>
      </c>
      <c r="G31" s="60">
        <v>1026.667</v>
      </c>
      <c r="H31" s="66">
        <v>15.99813</v>
      </c>
      <c r="I31" s="63">
        <v>-2.667</v>
      </c>
      <c r="J31" s="65">
        <v>-2.667</v>
      </c>
      <c r="K31" s="67">
        <v>1024.0</v>
      </c>
      <c r="L31" s="68">
        <v>0.0</v>
      </c>
    </row>
    <row r="32">
      <c r="A32" s="12">
        <v>5.0</v>
      </c>
      <c r="B32" s="6" t="s">
        <v>30</v>
      </c>
      <c r="C32" s="13"/>
      <c r="D32" s="14">
        <v>4096.0</v>
      </c>
      <c r="E32" s="8">
        <v>1.0</v>
      </c>
      <c r="F32" s="7">
        <v>4.0</v>
      </c>
      <c r="G32" s="9">
        <v>4608.0</v>
      </c>
      <c r="H32" s="69"/>
      <c r="I32" s="63">
        <v>-512.0</v>
      </c>
      <c r="J32" s="62"/>
      <c r="K32" s="62"/>
      <c r="L32" s="62"/>
    </row>
    <row r="33">
      <c r="A33" s="15"/>
      <c r="B33" s="15"/>
      <c r="C33" s="15"/>
      <c r="D33" s="15"/>
      <c r="E33" s="8">
        <v>2.0</v>
      </c>
      <c r="F33" s="7">
        <v>2.0</v>
      </c>
      <c r="G33" s="9">
        <v>4128.0</v>
      </c>
      <c r="H33" s="66">
        <v>16.0</v>
      </c>
      <c r="I33" s="63">
        <v>-32.0</v>
      </c>
      <c r="J33" s="65">
        <v>-32.0</v>
      </c>
      <c r="K33" s="65">
        <v>4096.0</v>
      </c>
      <c r="L33" s="70">
        <f>D32-K33</f>
        <v>0</v>
      </c>
    </row>
    <row r="34">
      <c r="H34" s="71"/>
      <c r="I34" s="71"/>
      <c r="J34" s="71"/>
      <c r="K34" s="72"/>
      <c r="L34" s="71"/>
    </row>
    <row r="35">
      <c r="A35" s="3" t="s">
        <v>27</v>
      </c>
      <c r="H35" s="71"/>
      <c r="I35" s="71"/>
      <c r="J35" s="71"/>
      <c r="K35" s="71"/>
      <c r="L35" s="71"/>
    </row>
    <row r="36">
      <c r="A36" s="1" t="s">
        <v>0</v>
      </c>
      <c r="B36" s="1" t="s">
        <v>1</v>
      </c>
      <c r="C36" s="2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73" t="s">
        <v>7</v>
      </c>
      <c r="I36" s="73" t="s">
        <v>8</v>
      </c>
      <c r="J36" s="73" t="s">
        <v>9</v>
      </c>
      <c r="K36" s="73" t="s">
        <v>10</v>
      </c>
      <c r="L36" s="73" t="s">
        <v>11</v>
      </c>
      <c r="N36" s="1" t="s">
        <v>12</v>
      </c>
    </row>
    <row r="37" ht="32.25" customHeight="1">
      <c r="A37" s="2" t="s">
        <v>13</v>
      </c>
      <c r="B37" s="2" t="s">
        <v>14</v>
      </c>
      <c r="C37" s="2" t="s">
        <v>15</v>
      </c>
      <c r="D37" s="2" t="s">
        <v>16</v>
      </c>
      <c r="E37" s="2" t="s">
        <v>17</v>
      </c>
      <c r="F37" s="2" t="s">
        <v>18</v>
      </c>
      <c r="G37" s="2" t="s">
        <v>19</v>
      </c>
      <c r="H37" s="73"/>
      <c r="I37" s="74" t="s">
        <v>20</v>
      </c>
      <c r="J37" s="73"/>
      <c r="K37" s="73"/>
      <c r="L37" s="74" t="s">
        <v>21</v>
      </c>
      <c r="N37" s="4">
        <v>4.0</v>
      </c>
    </row>
    <row r="38">
      <c r="A38" s="5">
        <v>2.0</v>
      </c>
      <c r="B38" s="2" t="s">
        <v>25</v>
      </c>
      <c r="C38" s="6" t="s">
        <v>23</v>
      </c>
      <c r="D38" s="7">
        <v>64.0</v>
      </c>
      <c r="E38" s="8">
        <v>1.0</v>
      </c>
      <c r="F38" s="7">
        <v>4.0</v>
      </c>
      <c r="G38" s="18">
        <v>64.0</v>
      </c>
      <c r="H38" s="62"/>
      <c r="I38" s="63">
        <v>0.0</v>
      </c>
      <c r="J38" s="62"/>
      <c r="K38" s="62"/>
      <c r="L38" s="62"/>
    </row>
    <row r="39">
      <c r="A39" s="12">
        <v>3.0</v>
      </c>
      <c r="B39" s="6" t="s">
        <v>26</v>
      </c>
      <c r="C39" s="13"/>
      <c r="D39" s="14">
        <v>256.0</v>
      </c>
      <c r="E39" s="8">
        <v>1.0</v>
      </c>
      <c r="F39" s="7">
        <v>4.0</v>
      </c>
      <c r="G39" s="18">
        <v>256.0</v>
      </c>
      <c r="H39" s="62"/>
      <c r="I39" s="64">
        <v>0.0</v>
      </c>
      <c r="J39" s="62"/>
      <c r="K39" s="62"/>
      <c r="L39" s="62"/>
    </row>
    <row r="40">
      <c r="A40" s="15"/>
      <c r="B40" s="15"/>
      <c r="C40" s="13"/>
      <c r="D40" s="15"/>
      <c r="E40" s="8">
        <v>2.0</v>
      </c>
      <c r="F40" s="7">
        <v>2.0</v>
      </c>
      <c r="G40" s="18">
        <v>256.0</v>
      </c>
      <c r="H40" s="21" t="str">
        <f>(D39-G39)/(D39-G40)</f>
        <v>#DIV/0!</v>
      </c>
      <c r="I40" s="64">
        <v>0.0</v>
      </c>
      <c r="J40" s="65">
        <v>0.0</v>
      </c>
      <c r="K40" s="65">
        <v>256.0</v>
      </c>
      <c r="L40" s="70">
        <f>D39-K40</f>
        <v>0</v>
      </c>
    </row>
    <row r="41" ht="15.75" customHeight="1">
      <c r="A41" s="12">
        <v>4.0</v>
      </c>
      <c r="B41" s="6" t="s">
        <v>29</v>
      </c>
      <c r="C41" s="13"/>
      <c r="D41" s="14">
        <v>1024.0</v>
      </c>
      <c r="E41" s="8">
        <v>1.0</v>
      </c>
      <c r="F41" s="7">
        <v>4.0</v>
      </c>
      <c r="G41" s="18">
        <v>1066.66666666667</v>
      </c>
      <c r="H41" s="62"/>
      <c r="I41" s="63">
        <v>-42.66666666667</v>
      </c>
      <c r="J41" s="62"/>
      <c r="K41" s="62"/>
      <c r="L41" s="62"/>
    </row>
    <row r="42" ht="15.75" customHeight="1">
      <c r="A42" s="15"/>
      <c r="B42" s="15"/>
      <c r="C42" s="13"/>
      <c r="D42" s="15"/>
      <c r="E42" s="8">
        <v>2.0</v>
      </c>
      <c r="F42" s="7">
        <v>2.0</v>
      </c>
      <c r="G42" s="18">
        <v>1026.66666666667</v>
      </c>
      <c r="H42" s="75">
        <v>15.9999999999817</v>
      </c>
      <c r="I42" s="63">
        <v>-2.66666666667</v>
      </c>
      <c r="J42" s="65">
        <v>-2.66666666667</v>
      </c>
      <c r="K42" s="76">
        <v>1024.0</v>
      </c>
      <c r="L42" s="77">
        <v>0.0</v>
      </c>
    </row>
    <row r="43" ht="15.75" customHeight="1">
      <c r="A43" s="12">
        <v>5.0</v>
      </c>
      <c r="B43" s="6" t="s">
        <v>30</v>
      </c>
      <c r="C43" s="13"/>
      <c r="D43" s="14">
        <v>4096.0</v>
      </c>
      <c r="E43" s="8">
        <v>1.0</v>
      </c>
      <c r="F43" s="7">
        <v>4.0</v>
      </c>
      <c r="G43" s="18">
        <v>4608.0</v>
      </c>
      <c r="H43" s="78"/>
      <c r="I43" s="63">
        <v>-512.0</v>
      </c>
      <c r="J43" s="62"/>
      <c r="K43" s="62"/>
      <c r="L43" s="62"/>
    </row>
    <row r="44" ht="15.75" customHeight="1">
      <c r="A44" s="15"/>
      <c r="B44" s="15"/>
      <c r="C44" s="15"/>
      <c r="D44" s="15"/>
      <c r="E44" s="8">
        <v>2.0</v>
      </c>
      <c r="F44" s="7">
        <v>2.0</v>
      </c>
      <c r="G44" s="18">
        <v>4128.0</v>
      </c>
      <c r="H44" s="75">
        <v>16.0</v>
      </c>
      <c r="I44" s="63">
        <v>-32.0</v>
      </c>
      <c r="J44" s="65">
        <v>-32.0</v>
      </c>
      <c r="K44" s="65">
        <v>4096.0</v>
      </c>
      <c r="L44" s="65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40">
    <mergeCell ref="C3:C9"/>
    <mergeCell ref="A4:A5"/>
    <mergeCell ref="B4:B5"/>
    <mergeCell ref="D4:D5"/>
    <mergeCell ref="A6:A7"/>
    <mergeCell ref="B6:B7"/>
    <mergeCell ref="D6:D7"/>
    <mergeCell ref="D8:D9"/>
    <mergeCell ref="A8:A9"/>
    <mergeCell ref="B8:B9"/>
    <mergeCell ref="C14:C20"/>
    <mergeCell ref="A15:A16"/>
    <mergeCell ref="B15:B16"/>
    <mergeCell ref="A17:A18"/>
    <mergeCell ref="B17:B18"/>
    <mergeCell ref="A32:A33"/>
    <mergeCell ref="A39:A40"/>
    <mergeCell ref="B39:B40"/>
    <mergeCell ref="A41:A42"/>
    <mergeCell ref="B41:B42"/>
    <mergeCell ref="A43:A44"/>
    <mergeCell ref="B43:B44"/>
    <mergeCell ref="A19:A20"/>
    <mergeCell ref="B19:B20"/>
    <mergeCell ref="A28:A29"/>
    <mergeCell ref="B28:B29"/>
    <mergeCell ref="A30:A31"/>
    <mergeCell ref="B30:B31"/>
    <mergeCell ref="B32:B33"/>
    <mergeCell ref="C38:C44"/>
    <mergeCell ref="D39:D40"/>
    <mergeCell ref="D41:D42"/>
    <mergeCell ref="D43:D44"/>
    <mergeCell ref="D15:D16"/>
    <mergeCell ref="D17:D18"/>
    <mergeCell ref="D19:D20"/>
    <mergeCell ref="C27:C33"/>
    <mergeCell ref="D28:D29"/>
    <mergeCell ref="D30:D31"/>
    <mergeCell ref="D32:D33"/>
  </mergeCells>
  <conditionalFormatting sqref="C3:C9 C14:C20 C27:C33 C38:C4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8.13"/>
    <col customWidth="1" min="4" max="4" width="7.63"/>
    <col customWidth="1" min="5" max="6" width="8.13"/>
    <col customWidth="1" min="7" max="7" width="21.75"/>
    <col customWidth="1" min="8" max="8" width="22.63"/>
    <col customWidth="1" min="9" max="9" width="23.13"/>
    <col customWidth="1" min="10" max="10" width="23.75"/>
    <col customWidth="1" min="11" max="11" width="22.25"/>
    <col customWidth="1" min="12" max="12" width="23.38"/>
    <col customWidth="1" min="13" max="27" width="7.63"/>
  </cols>
  <sheetData>
    <row r="1" ht="27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 ht="31.5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1"/>
      <c r="I2" s="2" t="s">
        <v>20</v>
      </c>
      <c r="J2" s="1"/>
      <c r="K2" s="1"/>
      <c r="L2" s="2" t="s">
        <v>21</v>
      </c>
      <c r="N2" s="4">
        <v>8.0</v>
      </c>
    </row>
    <row r="3" ht="15.0" customHeight="1">
      <c r="A3" s="5">
        <v>6.0</v>
      </c>
      <c r="B3" s="1" t="s">
        <v>31</v>
      </c>
      <c r="C3" s="7">
        <v>16384.0</v>
      </c>
      <c r="D3" s="6" t="s">
        <v>23</v>
      </c>
      <c r="E3" s="8">
        <v>1.0</v>
      </c>
      <c r="F3" s="7">
        <v>4.0</v>
      </c>
      <c r="G3" s="9">
        <v>16384.0</v>
      </c>
      <c r="H3" s="10"/>
      <c r="I3" s="11">
        <f t="shared" ref="I3:I4" si="1">C3-G3</f>
        <v>0</v>
      </c>
      <c r="J3" s="10"/>
      <c r="K3" s="10"/>
      <c r="L3" s="10"/>
    </row>
    <row r="4">
      <c r="A4" s="12">
        <v>7.0</v>
      </c>
      <c r="B4" s="6" t="s">
        <v>32</v>
      </c>
      <c r="C4" s="14">
        <v>65536.0</v>
      </c>
      <c r="D4" s="13"/>
      <c r="E4" s="8">
        <v>1.0</v>
      </c>
      <c r="F4" s="7">
        <v>4.0</v>
      </c>
      <c r="G4" s="9">
        <v>65535.99</v>
      </c>
      <c r="H4" s="10"/>
      <c r="I4" s="11">
        <f t="shared" si="1"/>
        <v>0.01</v>
      </c>
      <c r="J4" s="10"/>
      <c r="K4" s="10"/>
      <c r="L4" s="10"/>
    </row>
    <row r="5">
      <c r="A5" s="15"/>
      <c r="B5" s="15"/>
      <c r="C5" s="15"/>
      <c r="D5" s="13"/>
      <c r="E5" s="8">
        <v>2.0</v>
      </c>
      <c r="F5" s="7">
        <v>2.0</v>
      </c>
      <c r="G5" s="9">
        <v>65536.0</v>
      </c>
      <c r="H5" s="16" t="str">
        <f>(C4-G4)/(C4-G5)</f>
        <v>#DIV/0!</v>
      </c>
      <c r="I5" s="11">
        <f>C4-G5</f>
        <v>0</v>
      </c>
      <c r="J5" s="16">
        <f>(G5-G4)/(2^N2-1)</f>
        <v>0.00003921568628</v>
      </c>
      <c r="K5" s="16">
        <f>(2^N2*G5-G4)/(2^N2-1)</f>
        <v>65536.00004</v>
      </c>
      <c r="L5" s="16">
        <f>C4-K5</f>
        <v>-0.00003921567986</v>
      </c>
    </row>
    <row r="6">
      <c r="A6" s="12">
        <v>8.0</v>
      </c>
      <c r="B6" s="6" t="s">
        <v>33</v>
      </c>
      <c r="C6" s="14">
        <v>262144.0</v>
      </c>
      <c r="D6" s="13"/>
      <c r="E6" s="8">
        <v>1.0</v>
      </c>
      <c r="F6" s="7">
        <v>4.0</v>
      </c>
      <c r="G6" s="9">
        <v>262090.5</v>
      </c>
      <c r="H6" s="10"/>
      <c r="I6" s="11">
        <f>C6-G6</f>
        <v>53.5</v>
      </c>
      <c r="J6" s="10"/>
      <c r="K6" s="10"/>
      <c r="L6" s="10"/>
    </row>
    <row r="7">
      <c r="A7" s="15"/>
      <c r="B7" s="15"/>
      <c r="C7" s="15"/>
      <c r="D7" s="13"/>
      <c r="E7" s="8">
        <v>2.0</v>
      </c>
      <c r="F7" s="7">
        <v>2.0</v>
      </c>
      <c r="G7" s="9">
        <v>262143.8</v>
      </c>
      <c r="H7" s="16">
        <f>(C6-G6)/(C6-G7)</f>
        <v>267.5</v>
      </c>
      <c r="I7" s="11">
        <f>C6-G7</f>
        <v>0.2</v>
      </c>
      <c r="J7" s="16">
        <f>(G7-G6)/(2^N2-1)</f>
        <v>0.2090196078</v>
      </c>
      <c r="K7" s="16">
        <f>(2^N2*G7-G6)/(2^N2-1)</f>
        <v>262144.009</v>
      </c>
      <c r="L7" s="16">
        <f>C6-K7</f>
        <v>-0.009019607853</v>
      </c>
    </row>
    <row r="8">
      <c r="A8" s="12">
        <v>9.0</v>
      </c>
      <c r="B8" s="6" t="s">
        <v>34</v>
      </c>
      <c r="C8" s="14">
        <v>1048576.0</v>
      </c>
      <c r="D8" s="13"/>
      <c r="E8" s="8">
        <v>1.0</v>
      </c>
      <c r="F8" s="7">
        <v>4.0</v>
      </c>
      <c r="G8" s="9">
        <v>1047506.0</v>
      </c>
      <c r="H8" s="10"/>
      <c r="I8" s="11">
        <f>C8-G8</f>
        <v>1070</v>
      </c>
      <c r="J8" s="10"/>
      <c r="K8" s="10"/>
      <c r="L8" s="10"/>
    </row>
    <row r="9">
      <c r="A9" s="15"/>
      <c r="B9" s="15"/>
      <c r="C9" s="15"/>
      <c r="D9" s="15"/>
      <c r="E9" s="8">
        <v>2.0</v>
      </c>
      <c r="F9" s="7">
        <v>2.0</v>
      </c>
      <c r="G9" s="9">
        <v>1048572.0</v>
      </c>
      <c r="H9" s="16">
        <f>(C8-G8)/(C8-G9)</f>
        <v>267.5</v>
      </c>
      <c r="I9" s="11">
        <f>C8-G9</f>
        <v>4</v>
      </c>
      <c r="J9" s="16">
        <f>(G9-G8)/(2^N2-1)</f>
        <v>4.180392157</v>
      </c>
      <c r="K9" s="16">
        <f>(2^N2*G9-G8)/(2^N2-1)</f>
        <v>1048576.18</v>
      </c>
      <c r="L9" s="16">
        <f>C8-K9</f>
        <v>-0.1803921568</v>
      </c>
    </row>
    <row r="10">
      <c r="K10" s="17"/>
    </row>
    <row r="11">
      <c r="A11" s="3" t="s">
        <v>27</v>
      </c>
    </row>
    <row r="12" ht="15.75" customHeight="1">
      <c r="A12" s="1" t="s">
        <v>0</v>
      </c>
      <c r="B12" s="1" t="s">
        <v>1</v>
      </c>
      <c r="C12" s="2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N12" s="1" t="s">
        <v>12</v>
      </c>
    </row>
    <row r="13" ht="32.25" customHeight="1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1"/>
      <c r="I13" s="2" t="s">
        <v>20</v>
      </c>
      <c r="J13" s="1"/>
      <c r="K13" s="1"/>
      <c r="L13" s="2" t="s">
        <v>21</v>
      </c>
      <c r="N13" s="4">
        <v>8.0</v>
      </c>
    </row>
    <row r="14" ht="15.75" customHeight="1">
      <c r="A14" s="5">
        <v>6.0</v>
      </c>
      <c r="B14" s="1" t="s">
        <v>31</v>
      </c>
      <c r="C14" s="7">
        <v>16384.0</v>
      </c>
      <c r="D14" s="6" t="s">
        <v>23</v>
      </c>
      <c r="E14" s="8">
        <v>1.0</v>
      </c>
      <c r="F14" s="7">
        <v>4.0</v>
      </c>
      <c r="G14" s="18">
        <v>16384.0</v>
      </c>
      <c r="H14" s="19"/>
      <c r="I14" s="20">
        <f t="shared" ref="I14:I15" si="2">C14-G14</f>
        <v>0</v>
      </c>
      <c r="J14" s="19"/>
      <c r="K14" s="19"/>
      <c r="L14" s="19"/>
    </row>
    <row r="15" ht="15.75" customHeight="1">
      <c r="A15" s="12">
        <v>7.0</v>
      </c>
      <c r="B15" s="6" t="s">
        <v>32</v>
      </c>
      <c r="C15" s="14">
        <v>65536.0</v>
      </c>
      <c r="D15" s="13"/>
      <c r="E15" s="8">
        <v>1.0</v>
      </c>
      <c r="F15" s="7">
        <v>4.0</v>
      </c>
      <c r="G15" s="18">
        <v>65536.0000000001</v>
      </c>
      <c r="H15" s="19"/>
      <c r="I15" s="20">
        <f t="shared" si="2"/>
        <v>-0.0000000001018634066</v>
      </c>
      <c r="J15" s="19"/>
      <c r="K15" s="19"/>
      <c r="L15" s="19"/>
    </row>
    <row r="16" ht="15.75" customHeight="1">
      <c r="A16" s="15"/>
      <c r="B16" s="15"/>
      <c r="C16" s="15"/>
      <c r="D16" s="13"/>
      <c r="E16" s="8">
        <v>2.0</v>
      </c>
      <c r="F16" s="7">
        <v>2.0</v>
      </c>
      <c r="G16" s="18">
        <v>65536.0</v>
      </c>
      <c r="H16" s="21" t="str">
        <f>(C15-G15)/(C15-G16)</f>
        <v>#DIV/0!</v>
      </c>
      <c r="I16" s="20">
        <f>C15-G16</f>
        <v>0</v>
      </c>
      <c r="J16" s="21">
        <f>(G16-G15)/(2^N13-1)</f>
        <v>0</v>
      </c>
      <c r="K16" s="21">
        <f>(2^N13*G16-G15)/(2^N13-1)</f>
        <v>65536</v>
      </c>
      <c r="L16" s="21">
        <f>C15-K16</f>
        <v>0</v>
      </c>
    </row>
    <row r="17" ht="15.75" customHeight="1">
      <c r="A17" s="12">
        <v>8.0</v>
      </c>
      <c r="B17" s="6" t="s">
        <v>33</v>
      </c>
      <c r="C17" s="14">
        <v>262144.0</v>
      </c>
      <c r="D17" s="13"/>
      <c r="E17" s="8">
        <v>1.0</v>
      </c>
      <c r="F17" s="7">
        <v>4.0</v>
      </c>
      <c r="G17" s="18">
        <v>262090.50122449</v>
      </c>
      <c r="H17" s="19"/>
      <c r="I17" s="20">
        <f>C17-G17</f>
        <v>53.49877551</v>
      </c>
      <c r="J17" s="19"/>
      <c r="K17" s="19"/>
      <c r="L17" s="19"/>
    </row>
    <row r="18" ht="15.75" customHeight="1">
      <c r="A18" s="15"/>
      <c r="B18" s="15"/>
      <c r="C18" s="15"/>
      <c r="D18" s="13"/>
      <c r="E18" s="8">
        <v>2.0</v>
      </c>
      <c r="F18" s="7">
        <v>2.0</v>
      </c>
      <c r="G18" s="18">
        <v>262143.791020408</v>
      </c>
      <c r="H18" s="21">
        <f>(C17-G17)/(C17-G18)</f>
        <v>255.9999998</v>
      </c>
      <c r="I18" s="20">
        <f>C17-G18</f>
        <v>0.208979592</v>
      </c>
      <c r="J18" s="21">
        <f>(G18-G17)/(2^N13-1)</f>
        <v>0.2089795918</v>
      </c>
      <c r="K18" s="21">
        <f>(2^N13*G18-G17)/(2^N13-1)</f>
        <v>262144</v>
      </c>
      <c r="L18" s="21">
        <f>C17-K18</f>
        <v>0.0000000001455191523</v>
      </c>
    </row>
    <row r="19" ht="15.75" customHeight="1">
      <c r="A19" s="12">
        <v>9.0</v>
      </c>
      <c r="B19" s="6" t="s">
        <v>34</v>
      </c>
      <c r="C19" s="14">
        <v>1048576.0</v>
      </c>
      <c r="D19" s="13"/>
      <c r="E19" s="8">
        <v>1.0</v>
      </c>
      <c r="F19" s="7">
        <v>4.0</v>
      </c>
      <c r="G19" s="18">
        <v>1047506.0244898</v>
      </c>
      <c r="H19" s="19"/>
      <c r="I19" s="20">
        <f>C19-G19</f>
        <v>1069.97551</v>
      </c>
      <c r="J19" s="19"/>
      <c r="K19" s="19"/>
      <c r="L19" s="19"/>
    </row>
    <row r="20" ht="15.75" customHeight="1">
      <c r="A20" s="15"/>
      <c r="B20" s="15"/>
      <c r="C20" s="15"/>
      <c r="D20" s="15"/>
      <c r="E20" s="8">
        <v>2.0</v>
      </c>
      <c r="F20" s="7">
        <v>2.0</v>
      </c>
      <c r="G20" s="18">
        <v>1048571.82040816</v>
      </c>
      <c r="H20" s="21">
        <f>(C19-G19)/(C19-G20)</f>
        <v>255.9999998</v>
      </c>
      <c r="I20" s="20">
        <f>C19-G20</f>
        <v>4.17959184</v>
      </c>
      <c r="J20" s="21">
        <f>(G20-G19)/(2^N13-1)</f>
        <v>4.179591837</v>
      </c>
      <c r="K20" s="21">
        <f>(2^N13*G20-G19)/(2^N13-1)</f>
        <v>1048576</v>
      </c>
      <c r="L20" s="21">
        <f>C19-K20</f>
        <v>0.000000003259629011</v>
      </c>
    </row>
    <row r="21" ht="15.75" customHeight="1"/>
    <row r="22" ht="15.75" customHeight="1"/>
    <row r="23" ht="15.75" customHeight="1"/>
    <row r="24" ht="15.75" customHeight="1">
      <c r="A24" s="3" t="s">
        <v>28</v>
      </c>
    </row>
    <row r="25" ht="15.75" customHeight="1">
      <c r="A25" s="1" t="s">
        <v>0</v>
      </c>
      <c r="B25" s="1" t="s">
        <v>1</v>
      </c>
      <c r="C25" s="2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  <c r="K25" s="1" t="s">
        <v>10</v>
      </c>
      <c r="L25" s="1" t="s">
        <v>11</v>
      </c>
      <c r="N25" s="1" t="s">
        <v>12</v>
      </c>
    </row>
    <row r="26" ht="33.75" customHeight="1">
      <c r="A26" s="2" t="s">
        <v>13</v>
      </c>
      <c r="B26" s="2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1"/>
      <c r="I26" s="2" t="s">
        <v>20</v>
      </c>
      <c r="J26" s="1"/>
      <c r="K26" s="1"/>
      <c r="L26" s="2" t="s">
        <v>21</v>
      </c>
      <c r="N26" s="4">
        <v>8.0</v>
      </c>
    </row>
    <row r="27" ht="15.75" customHeight="1">
      <c r="A27" s="5">
        <v>6.0</v>
      </c>
      <c r="B27" s="1" t="s">
        <v>31</v>
      </c>
      <c r="C27" s="7">
        <v>16384.0</v>
      </c>
      <c r="D27" s="6" t="s">
        <v>23</v>
      </c>
      <c r="E27" s="8">
        <v>1.0</v>
      </c>
      <c r="F27" s="7">
        <v>4.0</v>
      </c>
      <c r="G27" s="9">
        <v>16384.0</v>
      </c>
      <c r="H27" s="10"/>
      <c r="I27" s="63">
        <v>0.0</v>
      </c>
      <c r="J27" s="10"/>
      <c r="K27" s="10"/>
      <c r="L27" s="10"/>
    </row>
    <row r="28" ht="15.75" customHeight="1">
      <c r="A28" s="12">
        <v>7.0</v>
      </c>
      <c r="B28" s="6" t="s">
        <v>32</v>
      </c>
      <c r="C28" s="14">
        <v>65536.0</v>
      </c>
      <c r="D28" s="13"/>
      <c r="E28" s="8">
        <v>1.0</v>
      </c>
      <c r="F28" s="7">
        <v>4.0</v>
      </c>
      <c r="G28" s="9">
        <v>65535.99</v>
      </c>
      <c r="H28" s="10"/>
      <c r="I28" s="79">
        <v>0.01</v>
      </c>
      <c r="J28" s="10"/>
      <c r="K28" s="10"/>
      <c r="L28" s="10"/>
    </row>
    <row r="29" ht="15.75" customHeight="1">
      <c r="A29" s="15"/>
      <c r="B29" s="15"/>
      <c r="C29" s="15"/>
      <c r="D29" s="13"/>
      <c r="E29" s="8">
        <v>2.0</v>
      </c>
      <c r="F29" s="7">
        <v>2.0</v>
      </c>
      <c r="G29" s="9">
        <v>65536.0</v>
      </c>
      <c r="H29" s="16" t="str">
        <f>(C28-G28)/(C28-G29)</f>
        <v>#DIV/0!</v>
      </c>
      <c r="I29" s="64">
        <v>0.0</v>
      </c>
      <c r="J29" s="80">
        <v>0.0</v>
      </c>
      <c r="K29" s="81">
        <v>65536.0</v>
      </c>
      <c r="L29" s="80">
        <v>0.0</v>
      </c>
    </row>
    <row r="30" ht="15.75" customHeight="1">
      <c r="A30" s="12">
        <v>8.0</v>
      </c>
      <c r="B30" s="6" t="s">
        <v>33</v>
      </c>
      <c r="C30" s="14">
        <v>262144.0</v>
      </c>
      <c r="D30" s="13"/>
      <c r="E30" s="8">
        <v>1.0</v>
      </c>
      <c r="F30" s="7">
        <v>4.0</v>
      </c>
      <c r="G30" s="9">
        <v>262090.5</v>
      </c>
      <c r="H30" s="10"/>
      <c r="I30" s="82">
        <v>53.5</v>
      </c>
      <c r="J30" s="10"/>
      <c r="K30" s="10"/>
      <c r="L30" s="10"/>
    </row>
    <row r="31" ht="15.75" customHeight="1">
      <c r="A31" s="15"/>
      <c r="B31" s="15"/>
      <c r="C31" s="15"/>
      <c r="D31" s="13"/>
      <c r="E31" s="8">
        <v>2.0</v>
      </c>
      <c r="F31" s="7">
        <v>2.0</v>
      </c>
      <c r="G31" s="9">
        <v>262143.8</v>
      </c>
      <c r="H31" s="83">
        <f>(C30-G30)/(C30-G31)</f>
        <v>267.5</v>
      </c>
      <c r="I31" s="82">
        <v>2.0</v>
      </c>
      <c r="J31" s="65">
        <v>0.2</v>
      </c>
      <c r="K31" s="84">
        <v>262144.0</v>
      </c>
      <c r="L31" s="85">
        <v>0.0</v>
      </c>
    </row>
    <row r="32" ht="15.75" customHeight="1">
      <c r="A32" s="12">
        <v>9.0</v>
      </c>
      <c r="B32" s="6" t="s">
        <v>34</v>
      </c>
      <c r="C32" s="14">
        <v>1048576.0</v>
      </c>
      <c r="D32" s="13"/>
      <c r="E32" s="8">
        <v>1.0</v>
      </c>
      <c r="F32" s="7">
        <v>4.0</v>
      </c>
      <c r="G32" s="9">
        <v>1047506.0</v>
      </c>
      <c r="H32" s="86"/>
      <c r="I32" s="63">
        <v>1070.0</v>
      </c>
      <c r="J32" s="10"/>
      <c r="K32" s="10"/>
      <c r="L32" s="10"/>
    </row>
    <row r="33" ht="15.75" customHeight="1">
      <c r="A33" s="15"/>
      <c r="B33" s="15"/>
      <c r="C33" s="15"/>
      <c r="D33" s="15"/>
      <c r="E33" s="8">
        <v>2.0</v>
      </c>
      <c r="F33" s="7">
        <v>2.0</v>
      </c>
      <c r="G33" s="9">
        <v>1048572.0</v>
      </c>
      <c r="H33" s="83">
        <f>(C32-G32)/(C32-G33)</f>
        <v>267.5</v>
      </c>
      <c r="I33" s="63">
        <v>4.0</v>
      </c>
      <c r="J33" s="65">
        <v>4.0</v>
      </c>
      <c r="K33" s="65">
        <v>1048576.0</v>
      </c>
      <c r="L33" s="65">
        <v>0.0</v>
      </c>
    </row>
    <row r="34" ht="15.75" customHeight="1">
      <c r="K34" s="17"/>
    </row>
    <row r="35" ht="15.75" customHeight="1">
      <c r="A35" s="3" t="s">
        <v>27</v>
      </c>
    </row>
    <row r="36" ht="15.75" customHeight="1">
      <c r="A36" s="1" t="s">
        <v>0</v>
      </c>
      <c r="B36" s="1" t="s">
        <v>1</v>
      </c>
      <c r="C36" s="2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  <c r="K36" s="1" t="s">
        <v>10</v>
      </c>
      <c r="L36" s="1" t="s">
        <v>11</v>
      </c>
      <c r="N36" s="1" t="s">
        <v>12</v>
      </c>
    </row>
    <row r="37" ht="34.5" customHeight="1">
      <c r="A37" s="2" t="s">
        <v>13</v>
      </c>
      <c r="B37" s="2" t="s">
        <v>14</v>
      </c>
      <c r="C37" s="2" t="s">
        <v>15</v>
      </c>
      <c r="D37" s="2" t="s">
        <v>16</v>
      </c>
      <c r="E37" s="2" t="s">
        <v>17</v>
      </c>
      <c r="F37" s="2" t="s">
        <v>18</v>
      </c>
      <c r="G37" s="2" t="s">
        <v>19</v>
      </c>
      <c r="H37" s="1"/>
      <c r="I37" s="2" t="s">
        <v>20</v>
      </c>
      <c r="J37" s="1"/>
      <c r="K37" s="1"/>
      <c r="L37" s="2" t="s">
        <v>21</v>
      </c>
      <c r="N37" s="4">
        <v>8.0</v>
      </c>
    </row>
    <row r="38" ht="15.75" customHeight="1">
      <c r="A38" s="5">
        <v>6.0</v>
      </c>
      <c r="B38" s="1" t="s">
        <v>31</v>
      </c>
      <c r="C38" s="7">
        <v>16384.0</v>
      </c>
      <c r="D38" s="6" t="s">
        <v>23</v>
      </c>
      <c r="E38" s="8">
        <v>1.0</v>
      </c>
      <c r="F38" s="7">
        <v>4.0</v>
      </c>
      <c r="G38" s="18">
        <v>16384.0</v>
      </c>
      <c r="H38" s="19"/>
      <c r="I38" s="63">
        <v>0.0</v>
      </c>
      <c r="J38" s="19"/>
      <c r="K38" s="19"/>
      <c r="L38" s="19"/>
    </row>
    <row r="39" ht="15.75" customHeight="1">
      <c r="A39" s="12">
        <v>7.0</v>
      </c>
      <c r="B39" s="6" t="s">
        <v>32</v>
      </c>
      <c r="C39" s="14">
        <v>65536.0</v>
      </c>
      <c r="D39" s="13"/>
      <c r="E39" s="8">
        <v>1.0</v>
      </c>
      <c r="F39" s="7">
        <v>4.0</v>
      </c>
      <c r="G39" s="18">
        <v>65536.0000000001</v>
      </c>
      <c r="H39" s="19"/>
      <c r="I39" s="87">
        <v>-1.0E-10</v>
      </c>
      <c r="J39" s="19"/>
      <c r="K39" s="19"/>
      <c r="L39" s="19"/>
    </row>
    <row r="40" ht="15.75" customHeight="1">
      <c r="A40" s="15"/>
      <c r="B40" s="15"/>
      <c r="C40" s="15"/>
      <c r="D40" s="13"/>
      <c r="E40" s="8">
        <v>2.0</v>
      </c>
      <c r="F40" s="7">
        <v>2.0</v>
      </c>
      <c r="G40" s="18">
        <v>65536.0</v>
      </c>
      <c r="H40" s="21" t="str">
        <f>(C39-G39)/(C39-G40)</f>
        <v>#DIV/0!</v>
      </c>
      <c r="I40" s="64">
        <v>0.0</v>
      </c>
      <c r="J40" s="88">
        <v>0.0</v>
      </c>
      <c r="K40" s="89">
        <f>(2^N37*G40-G39)/(2^N37-1)</f>
        <v>65536</v>
      </c>
      <c r="L40" s="89">
        <f>C39-K40</f>
        <v>0</v>
      </c>
    </row>
    <row r="41" ht="15.75" customHeight="1">
      <c r="A41" s="12">
        <v>8.0</v>
      </c>
      <c r="B41" s="6" t="s">
        <v>33</v>
      </c>
      <c r="C41" s="14">
        <v>262144.0</v>
      </c>
      <c r="D41" s="13"/>
      <c r="E41" s="8">
        <v>1.0</v>
      </c>
      <c r="F41" s="7">
        <v>4.0</v>
      </c>
      <c r="G41" s="18">
        <v>262090.50122449</v>
      </c>
      <c r="H41" s="19"/>
      <c r="I41" s="90">
        <v>53.49877551</v>
      </c>
      <c r="J41" s="19"/>
      <c r="K41" s="19"/>
      <c r="L41" s="19"/>
    </row>
    <row r="42" ht="15.75" customHeight="1">
      <c r="A42" s="15"/>
      <c r="B42" s="15"/>
      <c r="C42" s="15"/>
      <c r="D42" s="13"/>
      <c r="E42" s="8">
        <v>2.0</v>
      </c>
      <c r="F42" s="7">
        <v>2.0</v>
      </c>
      <c r="G42" s="18">
        <v>262143.791020408</v>
      </c>
      <c r="H42" s="91">
        <v>255.999999812269</v>
      </c>
      <c r="I42" s="92">
        <v>0.20897959</v>
      </c>
      <c r="J42" s="93">
        <v>0.208979592</v>
      </c>
      <c r="K42" s="94">
        <f>(2^N37*G42-G41)/(2^N37-1)</f>
        <v>262144</v>
      </c>
      <c r="L42" s="95">
        <v>0.0</v>
      </c>
    </row>
    <row r="43" ht="15.75" customHeight="1">
      <c r="A43" s="12">
        <v>9.0</v>
      </c>
      <c r="B43" s="6" t="s">
        <v>34</v>
      </c>
      <c r="C43" s="14">
        <v>1048576.0</v>
      </c>
      <c r="D43" s="13"/>
      <c r="E43" s="8">
        <v>1.0</v>
      </c>
      <c r="F43" s="7">
        <v>4.0</v>
      </c>
      <c r="G43" s="18">
        <v>1047506.0244898</v>
      </c>
      <c r="H43" s="19"/>
      <c r="I43" s="96">
        <v>1069.9755102</v>
      </c>
      <c r="J43" s="19"/>
      <c r="K43" s="19"/>
      <c r="L43" s="19"/>
    </row>
    <row r="44" ht="15.75" customHeight="1">
      <c r="A44" s="15"/>
      <c r="B44" s="15"/>
      <c r="C44" s="15"/>
      <c r="D44" s="15"/>
      <c r="E44" s="8">
        <v>2.0</v>
      </c>
      <c r="F44" s="7">
        <v>2.0</v>
      </c>
      <c r="G44" s="18">
        <v>1048571.82040816</v>
      </c>
      <c r="H44" s="91">
        <v>255.999999798008</v>
      </c>
      <c r="I44" s="90">
        <v>4.17959184</v>
      </c>
      <c r="J44" s="97">
        <v>4.17959184</v>
      </c>
      <c r="K44" s="98">
        <f>(2^N37*G44-G43)/(2^N37-1)</f>
        <v>1048576</v>
      </c>
      <c r="L44" s="98">
        <f>0</f>
        <v>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0">
    <mergeCell ref="D3:D9"/>
    <mergeCell ref="D14:D20"/>
    <mergeCell ref="D27:D33"/>
    <mergeCell ref="D38:D44"/>
    <mergeCell ref="A4:A5"/>
    <mergeCell ref="B4:B5"/>
    <mergeCell ref="C4:C5"/>
    <mergeCell ref="A6:A7"/>
    <mergeCell ref="B6:B7"/>
    <mergeCell ref="C6:C7"/>
    <mergeCell ref="C8:C9"/>
    <mergeCell ref="A8:A9"/>
    <mergeCell ref="B8:B9"/>
    <mergeCell ref="A15:A16"/>
    <mergeCell ref="B15:B16"/>
    <mergeCell ref="C15:C16"/>
    <mergeCell ref="B17:B18"/>
    <mergeCell ref="C17:C18"/>
    <mergeCell ref="A17:A18"/>
    <mergeCell ref="A19:A20"/>
    <mergeCell ref="B19:B20"/>
    <mergeCell ref="C19:C20"/>
    <mergeCell ref="A28:A29"/>
    <mergeCell ref="B28:B29"/>
    <mergeCell ref="C28:C29"/>
    <mergeCell ref="B39:B40"/>
    <mergeCell ref="C39:C40"/>
    <mergeCell ref="A41:A42"/>
    <mergeCell ref="B41:B42"/>
    <mergeCell ref="C41:C42"/>
    <mergeCell ref="A43:A44"/>
    <mergeCell ref="B43:B44"/>
    <mergeCell ref="C43:C44"/>
    <mergeCell ref="A30:A31"/>
    <mergeCell ref="B30:B31"/>
    <mergeCell ref="C30:C31"/>
    <mergeCell ref="A32:A33"/>
    <mergeCell ref="B32:B33"/>
    <mergeCell ref="C32:C33"/>
    <mergeCell ref="A39:A40"/>
  </mergeCells>
  <conditionalFormatting sqref="D3:D9 D14:D20 D27:D33 D38:D44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16.75"/>
    <col customWidth="1" min="3" max="3" width="13.38"/>
    <col customWidth="1" min="4" max="4" width="13.75"/>
    <col customWidth="1" min="5" max="5" width="14.38"/>
    <col customWidth="1" min="6" max="6" width="14.13"/>
    <col customWidth="1" min="7" max="7" width="13.13"/>
    <col customWidth="1" min="8" max="8" width="13.88"/>
    <col customWidth="1" min="9" max="9" width="13.5"/>
    <col customWidth="1" min="14" max="14" width="11.0"/>
    <col customWidth="1" min="15" max="15" width="20.75"/>
    <col customWidth="1" min="16" max="16" width="21.75"/>
    <col customWidth="1" min="17" max="17" width="22.13"/>
    <col customWidth="1" min="18" max="18" width="21.5"/>
    <col customWidth="1" min="19" max="19" width="22.13"/>
    <col customWidth="1" min="20" max="20" width="22.25"/>
    <col customWidth="1" min="21" max="21" width="21.5"/>
    <col customWidth="1" min="22" max="22" width="21.63"/>
  </cols>
  <sheetData>
    <row r="1">
      <c r="A1" s="99" t="s">
        <v>35</v>
      </c>
      <c r="B1" s="100"/>
      <c r="C1" s="100"/>
      <c r="D1" s="100"/>
      <c r="E1" s="100"/>
      <c r="F1" s="100"/>
      <c r="G1" s="100"/>
      <c r="H1" s="101"/>
      <c r="I1" s="102">
        <v>2.0</v>
      </c>
    </row>
    <row r="2">
      <c r="A2" s="99" t="s">
        <v>36</v>
      </c>
      <c r="B2" s="100"/>
      <c r="C2" s="100"/>
      <c r="D2" s="100"/>
      <c r="E2" s="100"/>
      <c r="F2" s="100"/>
      <c r="G2" s="100"/>
      <c r="H2" s="101"/>
      <c r="I2" s="102" t="s">
        <v>30</v>
      </c>
      <c r="K2" s="4" t="s">
        <v>37</v>
      </c>
      <c r="L2" s="4" t="s">
        <v>38</v>
      </c>
    </row>
    <row r="3">
      <c r="A3" s="99" t="s">
        <v>39</v>
      </c>
      <c r="B3" s="100"/>
      <c r="C3" s="100"/>
      <c r="D3" s="100"/>
      <c r="E3" s="100"/>
      <c r="F3" s="100"/>
      <c r="G3" s="100"/>
      <c r="H3" s="101"/>
      <c r="I3" s="102" t="s">
        <v>23</v>
      </c>
      <c r="K3" s="4">
        <v>0.0</v>
      </c>
      <c r="L3" s="4">
        <v>4.0</v>
      </c>
    </row>
    <row r="4">
      <c r="A4" s="99" t="s">
        <v>40</v>
      </c>
      <c r="B4" s="100"/>
      <c r="C4" s="100"/>
      <c r="D4" s="100"/>
      <c r="E4" s="100"/>
      <c r="F4" s="100"/>
      <c r="G4" s="100"/>
      <c r="H4" s="101"/>
      <c r="I4" s="102">
        <v>4096.0</v>
      </c>
    </row>
    <row r="5" ht="40.5" customHeight="1">
      <c r="A5" s="1" t="s">
        <v>4</v>
      </c>
      <c r="B5" s="1" t="s">
        <v>5</v>
      </c>
      <c r="C5" s="1" t="s">
        <v>6</v>
      </c>
      <c r="D5" s="1" t="s">
        <v>7</v>
      </c>
      <c r="E5" s="2" t="s">
        <v>41</v>
      </c>
      <c r="F5" s="1" t="s">
        <v>8</v>
      </c>
      <c r="G5" s="1" t="s">
        <v>9</v>
      </c>
      <c r="H5" s="1" t="s">
        <v>10</v>
      </c>
      <c r="I5" s="1" t="s">
        <v>11</v>
      </c>
    </row>
    <row r="6" ht="36.75" customHeight="1">
      <c r="A6" s="2" t="s">
        <v>17</v>
      </c>
      <c r="B6" s="2" t="s">
        <v>18</v>
      </c>
      <c r="C6" s="2" t="s">
        <v>19</v>
      </c>
      <c r="D6" s="1"/>
      <c r="E6" s="2"/>
      <c r="F6" s="2" t="s">
        <v>20</v>
      </c>
      <c r="G6" s="1"/>
      <c r="H6" s="1"/>
      <c r="I6" s="2" t="s">
        <v>21</v>
      </c>
    </row>
    <row r="7">
      <c r="A7" s="8">
        <v>1.0</v>
      </c>
      <c r="B7" s="7">
        <f t="shared" ref="B7:B21" si="1">($L$3-$K$3)/A7</f>
        <v>4</v>
      </c>
      <c r="C7" s="9">
        <v>768.0</v>
      </c>
      <c r="D7" s="10"/>
      <c r="E7" s="103"/>
      <c r="F7" s="11">
        <f t="shared" ref="F7:F21" si="2">$I$4-C7</f>
        <v>3328</v>
      </c>
      <c r="G7" s="10"/>
      <c r="H7" s="10"/>
      <c r="I7" s="10"/>
    </row>
    <row r="8">
      <c r="A8" s="8">
        <f t="shared" ref="A8:A21" si="3">A7 * 2</f>
        <v>2</v>
      </c>
      <c r="B8" s="7">
        <f t="shared" si="1"/>
        <v>2</v>
      </c>
      <c r="C8" s="9">
        <v>2928.0</v>
      </c>
      <c r="D8" s="16">
        <f t="shared" ref="D8:D21" si="4">($I$4-C7)/($I$4-C8)</f>
        <v>2.849315068</v>
      </c>
      <c r="E8" s="11">
        <f t="shared" ref="E8:E20" si="5">(C9-C7)/(C9-C8)</f>
        <v>3.526315789</v>
      </c>
      <c r="F8" s="11">
        <f t="shared" si="2"/>
        <v>1168</v>
      </c>
      <c r="G8" s="16">
        <f t="shared" ref="G8:G21" si="6">(C8-C7)/(2^$I$1-1)</f>
        <v>720</v>
      </c>
      <c r="H8" s="16">
        <f t="shared" ref="H8:H21" si="7">(2^$I$1*C8-C7)/(2^$I$1-1)</f>
        <v>3648</v>
      </c>
      <c r="I8" s="16">
        <f t="shared" ref="I8:I21" si="8">$I$4-H8</f>
        <v>448</v>
      </c>
    </row>
    <row r="9">
      <c r="A9" s="8">
        <f t="shared" si="3"/>
        <v>4</v>
      </c>
      <c r="B9" s="7">
        <f t="shared" si="1"/>
        <v>1</v>
      </c>
      <c r="C9" s="9">
        <v>3783.0</v>
      </c>
      <c r="D9" s="16">
        <f t="shared" si="4"/>
        <v>3.731629393</v>
      </c>
      <c r="E9" s="11">
        <f t="shared" si="5"/>
        <v>4.662642757</v>
      </c>
      <c r="F9" s="11">
        <f t="shared" si="2"/>
        <v>313</v>
      </c>
      <c r="G9" s="16">
        <f t="shared" si="6"/>
        <v>285</v>
      </c>
      <c r="H9" s="16">
        <f t="shared" si="7"/>
        <v>4068</v>
      </c>
      <c r="I9" s="16">
        <f t="shared" si="8"/>
        <v>28</v>
      </c>
    </row>
    <row r="10">
      <c r="A10" s="8">
        <f t="shared" si="3"/>
        <v>8</v>
      </c>
      <c r="B10" s="7">
        <f t="shared" si="1"/>
        <v>0.5</v>
      </c>
      <c r="C10" s="9">
        <v>4016.438</v>
      </c>
      <c r="D10" s="16">
        <f t="shared" si="4"/>
        <v>3.934038863</v>
      </c>
      <c r="E10" s="11">
        <f t="shared" si="5"/>
        <v>4.917467989</v>
      </c>
      <c r="F10" s="11">
        <f t="shared" si="2"/>
        <v>79.562</v>
      </c>
      <c r="G10" s="16">
        <f t="shared" si="6"/>
        <v>77.81266667</v>
      </c>
      <c r="H10" s="16">
        <f t="shared" si="7"/>
        <v>4094.250667</v>
      </c>
      <c r="I10" s="16">
        <f t="shared" si="8"/>
        <v>1.749333333</v>
      </c>
    </row>
    <row r="11">
      <c r="A11" s="8">
        <f t="shared" si="3"/>
        <v>16</v>
      </c>
      <c r="B11" s="7">
        <f t="shared" si="1"/>
        <v>0.25</v>
      </c>
      <c r="C11" s="9">
        <v>4076.027</v>
      </c>
      <c r="D11" s="16">
        <f t="shared" si="4"/>
        <v>3.983477695</v>
      </c>
      <c r="E11" s="11">
        <f t="shared" si="5"/>
        <v>4.979232053</v>
      </c>
      <c r="F11" s="11">
        <f t="shared" si="2"/>
        <v>19.973</v>
      </c>
      <c r="G11" s="16">
        <f t="shared" si="6"/>
        <v>19.863</v>
      </c>
      <c r="H11" s="16">
        <f t="shared" si="7"/>
        <v>4095.89</v>
      </c>
      <c r="I11" s="16">
        <f t="shared" si="8"/>
        <v>0.11</v>
      </c>
    </row>
    <row r="12">
      <c r="A12" s="8">
        <f t="shared" si="3"/>
        <v>32</v>
      </c>
      <c r="B12" s="7">
        <f t="shared" si="1"/>
        <v>0.125</v>
      </c>
      <c r="C12" s="9">
        <v>4091.002</v>
      </c>
      <c r="D12" s="16">
        <f t="shared" si="4"/>
        <v>3.996198479</v>
      </c>
      <c r="E12" s="11">
        <f t="shared" si="5"/>
        <v>4.995464248</v>
      </c>
      <c r="F12" s="11">
        <f t="shared" si="2"/>
        <v>4.998</v>
      </c>
      <c r="G12" s="16">
        <f t="shared" si="6"/>
        <v>4.991666667</v>
      </c>
      <c r="H12" s="16">
        <f t="shared" si="7"/>
        <v>4095.993667</v>
      </c>
      <c r="I12" s="16">
        <f t="shared" si="8"/>
        <v>0.006333333333</v>
      </c>
    </row>
    <row r="13">
      <c r="A13" s="8">
        <f t="shared" si="3"/>
        <v>64</v>
      </c>
      <c r="B13" s="7">
        <f t="shared" si="1"/>
        <v>0.0625</v>
      </c>
      <c r="C13" s="9">
        <v>4094.75</v>
      </c>
      <c r="D13" s="16">
        <f t="shared" si="4"/>
        <v>3.9984</v>
      </c>
      <c r="E13" s="11">
        <f t="shared" si="5"/>
        <v>5</v>
      </c>
      <c r="F13" s="11">
        <f t="shared" si="2"/>
        <v>1.25</v>
      </c>
      <c r="G13" s="16">
        <f t="shared" si="6"/>
        <v>1.249333333</v>
      </c>
      <c r="H13" s="16">
        <f t="shared" si="7"/>
        <v>4095.999333</v>
      </c>
      <c r="I13" s="16">
        <f t="shared" si="8"/>
        <v>0.0006666666668</v>
      </c>
    </row>
    <row r="14">
      <c r="A14" s="8">
        <f t="shared" si="3"/>
        <v>128</v>
      </c>
      <c r="B14" s="7">
        <f t="shared" si="1"/>
        <v>0.03125</v>
      </c>
      <c r="C14" s="9">
        <v>4095.687</v>
      </c>
      <c r="D14" s="16">
        <f t="shared" si="4"/>
        <v>3.993610224</v>
      </c>
      <c r="E14" s="11">
        <f t="shared" si="5"/>
        <v>5.004273504</v>
      </c>
      <c r="F14" s="11">
        <f t="shared" si="2"/>
        <v>0.313</v>
      </c>
      <c r="G14" s="16">
        <f t="shared" si="6"/>
        <v>0.3123333333</v>
      </c>
      <c r="H14" s="16">
        <f t="shared" si="7"/>
        <v>4095.999333</v>
      </c>
      <c r="I14" s="16">
        <f t="shared" si="8"/>
        <v>0.0006666666668</v>
      </c>
    </row>
    <row r="15">
      <c r="A15" s="8">
        <f t="shared" si="3"/>
        <v>256</v>
      </c>
      <c r="B15" s="7">
        <f t="shared" si="1"/>
        <v>0.015625</v>
      </c>
      <c r="C15" s="9">
        <v>4095.921</v>
      </c>
      <c r="D15" s="16">
        <f t="shared" si="4"/>
        <v>3.962025316</v>
      </c>
      <c r="E15" s="11">
        <f t="shared" si="5"/>
        <v>4.966101695</v>
      </c>
      <c r="F15" s="11">
        <f t="shared" si="2"/>
        <v>0.079</v>
      </c>
      <c r="G15" s="16">
        <f t="shared" si="6"/>
        <v>0.078</v>
      </c>
      <c r="H15" s="16">
        <f t="shared" si="7"/>
        <v>4095.999</v>
      </c>
      <c r="I15" s="16">
        <f t="shared" si="8"/>
        <v>0.001</v>
      </c>
    </row>
    <row r="16">
      <c r="A16" s="8">
        <f t="shared" si="3"/>
        <v>512</v>
      </c>
      <c r="B16" s="7">
        <f t="shared" si="1"/>
        <v>0.0078125</v>
      </c>
      <c r="C16" s="9">
        <v>4095.98</v>
      </c>
      <c r="D16" s="16">
        <f t="shared" si="4"/>
        <v>3.95</v>
      </c>
      <c r="E16" s="11">
        <f t="shared" si="5"/>
        <v>4.933333333</v>
      </c>
      <c r="F16" s="11">
        <f t="shared" si="2"/>
        <v>0.02</v>
      </c>
      <c r="G16" s="16">
        <f t="shared" si="6"/>
        <v>0.01966666667</v>
      </c>
      <c r="H16" s="16">
        <f t="shared" si="7"/>
        <v>4095.999667</v>
      </c>
      <c r="I16" s="16">
        <f t="shared" si="8"/>
        <v>0.0003333333334</v>
      </c>
    </row>
    <row r="17">
      <c r="A17" s="8">
        <f t="shared" si="3"/>
        <v>1024</v>
      </c>
      <c r="B17" s="7">
        <f t="shared" si="1"/>
        <v>0.00390625</v>
      </c>
      <c r="C17" s="9">
        <v>4095.995</v>
      </c>
      <c r="D17" s="16">
        <f t="shared" si="4"/>
        <v>4</v>
      </c>
      <c r="E17" s="11">
        <f t="shared" si="5"/>
        <v>4</v>
      </c>
      <c r="F17" s="11">
        <f t="shared" si="2"/>
        <v>0.005</v>
      </c>
      <c r="G17" s="16">
        <f t="shared" si="6"/>
        <v>0.005</v>
      </c>
      <c r="H17" s="16">
        <f t="shared" si="7"/>
        <v>4096</v>
      </c>
      <c r="I17" s="16">
        <f t="shared" si="8"/>
        <v>0</v>
      </c>
    </row>
    <row r="18">
      <c r="A18" s="104">
        <f t="shared" si="3"/>
        <v>2048</v>
      </c>
      <c r="B18" s="105">
        <f t="shared" si="1"/>
        <v>0.001953125</v>
      </c>
      <c r="C18" s="106">
        <v>4096.0</v>
      </c>
      <c r="D18" s="107" t="str">
        <f t="shared" si="4"/>
        <v>#DIV/0!</v>
      </c>
      <c r="E18" s="108">
        <f t="shared" si="5"/>
        <v>3.5</v>
      </c>
      <c r="F18" s="108">
        <f t="shared" si="2"/>
        <v>0</v>
      </c>
      <c r="G18" s="107">
        <f t="shared" si="6"/>
        <v>0.001666666667</v>
      </c>
      <c r="H18" s="107">
        <f t="shared" si="7"/>
        <v>4096.001667</v>
      </c>
      <c r="I18" s="107">
        <f t="shared" si="8"/>
        <v>-0.001666666667</v>
      </c>
    </row>
    <row r="19">
      <c r="A19" s="8">
        <f t="shared" si="3"/>
        <v>4096</v>
      </c>
      <c r="B19" s="7">
        <f t="shared" si="1"/>
        <v>0.0009765625</v>
      </c>
      <c r="C19" s="9">
        <v>4096.002</v>
      </c>
      <c r="D19" s="16">
        <f t="shared" si="4"/>
        <v>0</v>
      </c>
      <c r="E19" s="11">
        <f t="shared" si="5"/>
        <v>0.3333333333</v>
      </c>
      <c r="F19" s="11">
        <f t="shared" si="2"/>
        <v>-0.002</v>
      </c>
      <c r="G19" s="16">
        <f t="shared" si="6"/>
        <v>0.0006666666668</v>
      </c>
      <c r="H19" s="16">
        <f t="shared" si="7"/>
        <v>4096.002667</v>
      </c>
      <c r="I19" s="16">
        <f t="shared" si="8"/>
        <v>-0.002666666667</v>
      </c>
    </row>
    <row r="20">
      <c r="A20" s="8">
        <f t="shared" si="3"/>
        <v>8192</v>
      </c>
      <c r="B20" s="7">
        <f t="shared" si="1"/>
        <v>0.00048828125</v>
      </c>
      <c r="C20" s="9">
        <v>4095.999</v>
      </c>
      <c r="D20" s="16">
        <f t="shared" si="4"/>
        <v>-2</v>
      </c>
      <c r="E20" s="11">
        <f t="shared" si="5"/>
        <v>0.2499999998</v>
      </c>
      <c r="F20" s="11">
        <f t="shared" si="2"/>
        <v>0.001</v>
      </c>
      <c r="G20" s="16">
        <f t="shared" si="6"/>
        <v>-0.001</v>
      </c>
      <c r="H20" s="16">
        <f t="shared" si="7"/>
        <v>4095.998</v>
      </c>
      <c r="I20" s="16">
        <f t="shared" si="8"/>
        <v>0.002</v>
      </c>
    </row>
    <row r="21">
      <c r="A21" s="8">
        <f t="shared" si="3"/>
        <v>16384</v>
      </c>
      <c r="B21" s="7">
        <f t="shared" si="1"/>
        <v>0.000244140625</v>
      </c>
      <c r="C21" s="9">
        <v>4096.003</v>
      </c>
      <c r="D21" s="16">
        <f t="shared" si="4"/>
        <v>-0.3333333334</v>
      </c>
      <c r="E21" s="103"/>
      <c r="F21" s="11">
        <f t="shared" si="2"/>
        <v>-0.003</v>
      </c>
      <c r="G21" s="16">
        <f t="shared" si="6"/>
        <v>0.001333333333</v>
      </c>
      <c r="H21" s="16">
        <f t="shared" si="7"/>
        <v>4096.004333</v>
      </c>
      <c r="I21" s="16">
        <f t="shared" si="8"/>
        <v>-0.004333333333</v>
      </c>
    </row>
    <row r="22">
      <c r="A22" s="109"/>
      <c r="B22" s="109"/>
      <c r="C22" s="110"/>
      <c r="D22" s="111"/>
      <c r="E22" s="112"/>
      <c r="F22" s="112"/>
      <c r="G22" s="111"/>
      <c r="H22" s="111"/>
      <c r="I22" s="111"/>
    </row>
    <row r="23">
      <c r="A23" s="109"/>
      <c r="B23" s="109"/>
      <c r="C23" s="110"/>
      <c r="D23" s="111"/>
      <c r="E23" s="112"/>
      <c r="F23" s="112"/>
      <c r="G23" s="111"/>
      <c r="H23" s="111"/>
      <c r="I23" s="111"/>
      <c r="N23" s="113" t="s">
        <v>42</v>
      </c>
    </row>
    <row r="24">
      <c r="A24" s="99" t="s">
        <v>35</v>
      </c>
      <c r="B24" s="100"/>
      <c r="C24" s="100"/>
      <c r="D24" s="100"/>
      <c r="E24" s="100"/>
      <c r="F24" s="100"/>
      <c r="G24" s="100"/>
      <c r="H24" s="101"/>
      <c r="I24" s="102">
        <v>2.0</v>
      </c>
      <c r="N24" s="114" t="s">
        <v>35</v>
      </c>
      <c r="O24" s="100"/>
      <c r="P24" s="100"/>
      <c r="Q24" s="100"/>
      <c r="R24" s="100"/>
      <c r="S24" s="100"/>
      <c r="T24" s="100"/>
      <c r="U24" s="101"/>
      <c r="V24" s="115">
        <v>2.0</v>
      </c>
      <c r="W24" s="116"/>
      <c r="X24" s="117"/>
      <c r="Y24" s="117"/>
    </row>
    <row r="25">
      <c r="A25" s="99" t="s">
        <v>43</v>
      </c>
      <c r="B25" s="100"/>
      <c r="C25" s="100"/>
      <c r="D25" s="100"/>
      <c r="E25" s="100"/>
      <c r="F25" s="100"/>
      <c r="G25" s="100"/>
      <c r="H25" s="101"/>
      <c r="I25" s="118" t="s">
        <v>44</v>
      </c>
      <c r="K25" s="4" t="s">
        <v>37</v>
      </c>
      <c r="L25" s="4" t="s">
        <v>38</v>
      </c>
      <c r="N25" s="119" t="s">
        <v>43</v>
      </c>
      <c r="O25" s="120"/>
      <c r="P25" s="120"/>
      <c r="Q25" s="120"/>
      <c r="R25" s="120"/>
      <c r="S25" s="120"/>
      <c r="T25" s="120"/>
      <c r="U25" s="43"/>
      <c r="V25" s="121" t="s">
        <v>44</v>
      </c>
      <c r="W25" s="122"/>
      <c r="X25" s="123" t="s">
        <v>37</v>
      </c>
      <c r="Y25" s="123" t="s">
        <v>38</v>
      </c>
    </row>
    <row r="26">
      <c r="A26" s="99" t="s">
        <v>39</v>
      </c>
      <c r="B26" s="100"/>
      <c r="C26" s="100"/>
      <c r="D26" s="100"/>
      <c r="E26" s="100"/>
      <c r="F26" s="100"/>
      <c r="G26" s="100"/>
      <c r="H26" s="101"/>
      <c r="I26" s="102" t="s">
        <v>23</v>
      </c>
      <c r="K26" s="4">
        <v>0.0</v>
      </c>
      <c r="L26" s="4">
        <v>4.0</v>
      </c>
      <c r="N26" s="119" t="s">
        <v>39</v>
      </c>
      <c r="O26" s="120"/>
      <c r="P26" s="120"/>
      <c r="Q26" s="120"/>
      <c r="R26" s="120"/>
      <c r="S26" s="120"/>
      <c r="T26" s="120"/>
      <c r="U26" s="43"/>
      <c r="V26" s="124" t="s">
        <v>23</v>
      </c>
      <c r="W26" s="122"/>
      <c r="X26" s="125">
        <v>0.0</v>
      </c>
      <c r="Y26" s="125">
        <v>4.0</v>
      </c>
    </row>
    <row r="27">
      <c r="A27" s="99" t="s">
        <v>40</v>
      </c>
      <c r="B27" s="100"/>
      <c r="C27" s="100"/>
      <c r="D27" s="100"/>
      <c r="E27" s="100"/>
      <c r="F27" s="100"/>
      <c r="G27" s="100"/>
      <c r="H27" s="101"/>
      <c r="I27" s="126">
        <v>3.657469</v>
      </c>
      <c r="N27" s="119" t="s">
        <v>40</v>
      </c>
      <c r="O27" s="120"/>
      <c r="P27" s="120"/>
      <c r="Q27" s="120"/>
      <c r="R27" s="120"/>
      <c r="S27" s="120"/>
      <c r="T27" s="120"/>
      <c r="U27" s="43"/>
      <c r="V27" s="127">
        <v>3.65746947447835</v>
      </c>
      <c r="W27" s="116"/>
      <c r="X27" s="116"/>
      <c r="Y27" s="116"/>
    </row>
    <row r="28">
      <c r="A28" s="1" t="s">
        <v>4</v>
      </c>
      <c r="B28" s="1" t="s">
        <v>5</v>
      </c>
      <c r="C28" s="1" t="s">
        <v>6</v>
      </c>
      <c r="D28" s="1" t="s">
        <v>7</v>
      </c>
      <c r="E28" s="2" t="s">
        <v>41</v>
      </c>
      <c r="F28" s="1" t="s">
        <v>8</v>
      </c>
      <c r="G28" s="1" t="s">
        <v>9</v>
      </c>
      <c r="H28" s="1" t="s">
        <v>10</v>
      </c>
      <c r="I28" s="1" t="s">
        <v>11</v>
      </c>
      <c r="N28" s="128" t="s">
        <v>4</v>
      </c>
      <c r="O28" s="129" t="s">
        <v>5</v>
      </c>
      <c r="P28" s="129" t="s">
        <v>6</v>
      </c>
      <c r="Q28" s="129" t="s">
        <v>7</v>
      </c>
      <c r="R28" s="130" t="s">
        <v>41</v>
      </c>
      <c r="S28" s="129" t="s">
        <v>8</v>
      </c>
      <c r="T28" s="129" t="s">
        <v>9</v>
      </c>
      <c r="U28" s="129" t="s">
        <v>10</v>
      </c>
      <c r="V28" s="129" t="s">
        <v>11</v>
      </c>
      <c r="W28" s="116"/>
      <c r="X28" s="116"/>
      <c r="Y28" s="116"/>
    </row>
    <row r="29" ht="39.0" customHeight="1">
      <c r="A29" s="2" t="s">
        <v>17</v>
      </c>
      <c r="B29" s="2" t="s">
        <v>18</v>
      </c>
      <c r="C29" s="2" t="s">
        <v>19</v>
      </c>
      <c r="D29" s="1"/>
      <c r="E29" s="2"/>
      <c r="F29" s="2" t="s">
        <v>20</v>
      </c>
      <c r="G29" s="1"/>
      <c r="H29" s="1"/>
      <c r="I29" s="2" t="s">
        <v>21</v>
      </c>
      <c r="N29" s="2" t="s">
        <v>17</v>
      </c>
      <c r="O29" s="2" t="s">
        <v>18</v>
      </c>
      <c r="P29" s="2" t="s">
        <v>19</v>
      </c>
      <c r="Q29" s="1"/>
      <c r="R29" s="2"/>
      <c r="S29" s="2" t="s">
        <v>20</v>
      </c>
      <c r="T29" s="1"/>
      <c r="U29" s="1"/>
      <c r="V29" s="2" t="s">
        <v>21</v>
      </c>
      <c r="W29" s="116"/>
      <c r="X29" s="116"/>
      <c r="Y29" s="116"/>
    </row>
    <row r="30">
      <c r="A30" s="8">
        <v>1.0</v>
      </c>
      <c r="B30" s="7">
        <f t="shared" ref="B30:B47" si="9">($L$3-$K$3)/A30</f>
        <v>4</v>
      </c>
      <c r="C30" s="60">
        <v>12.06137</v>
      </c>
      <c r="D30" s="10"/>
      <c r="E30" s="103"/>
      <c r="F30" s="11">
        <f t="shared" ref="F30:F47" si="10">$I$27-C30</f>
        <v>-8.403901</v>
      </c>
      <c r="G30" s="10"/>
      <c r="H30" s="10"/>
      <c r="I30" s="10"/>
      <c r="N30" s="131">
        <v>1.0</v>
      </c>
      <c r="O30" s="132">
        <f t="shared" ref="O30:O60" si="11">($L$3-$K$3)/N30</f>
        <v>4</v>
      </c>
      <c r="P30" s="133">
        <v>12.0613649908258</v>
      </c>
      <c r="Q30" s="134"/>
      <c r="R30" s="134"/>
      <c r="S30" s="135">
        <f t="shared" ref="S30:S60" si="12">$V$27-P30</f>
        <v>-8.403895516</v>
      </c>
      <c r="T30" s="134"/>
      <c r="U30" s="134"/>
      <c r="V30" s="134"/>
      <c r="W30" s="116"/>
      <c r="X30" s="116"/>
      <c r="Y30" s="116"/>
    </row>
    <row r="31">
      <c r="A31" s="8">
        <f t="shared" ref="A31:A47" si="13">A30 * 2</f>
        <v>2</v>
      </c>
      <c r="B31" s="7">
        <f t="shared" si="9"/>
        <v>2</v>
      </c>
      <c r="C31" s="60">
        <v>1.63478</v>
      </c>
      <c r="D31" s="16">
        <f t="shared" ref="D31:D47" si="14">($I$27-C30)/($I$27-C31)</f>
        <v>-4.154816188</v>
      </c>
      <c r="E31" s="11">
        <f t="shared" ref="E31:E46" si="15">(C32-C30)/(C32-C31)</f>
        <v>1.465002783</v>
      </c>
      <c r="F31" s="11">
        <f t="shared" si="10"/>
        <v>2.022689</v>
      </c>
      <c r="G31" s="16">
        <f t="shared" ref="G31:G47" si="16">(C31-C30)/(2^$I$1-1)</f>
        <v>-3.47553</v>
      </c>
      <c r="H31" s="16">
        <f t="shared" ref="H31:H47" si="17">(2^$I$1*C31-C30)/(2^$I$1-1)</f>
        <v>-1.84075</v>
      </c>
      <c r="I31" s="16">
        <f t="shared" ref="I31:I47" si="18">$I$27-H31</f>
        <v>5.498219</v>
      </c>
      <c r="N31" s="131">
        <f t="shared" ref="N31:N60" si="19">N30 * 2</f>
        <v>2</v>
      </c>
      <c r="O31" s="132">
        <f t="shared" si="11"/>
        <v>2</v>
      </c>
      <c r="P31" s="133">
        <v>1.63478060381287</v>
      </c>
      <c r="Q31" s="136">
        <f t="shared" ref="Q31:Q60" si="20">($V$27-P30)/($V$27-P31)</f>
        <v>-4.154813742</v>
      </c>
      <c r="R31" s="135">
        <f t="shared" ref="R31:R59" si="21">(P32-P30)/(P32-P31)</f>
        <v>1.465002548</v>
      </c>
      <c r="S31" s="135">
        <f t="shared" si="12"/>
        <v>2.022688871</v>
      </c>
      <c r="T31" s="136">
        <f t="shared" ref="T31:T60" si="22">(P31-P30)/(2^$I$1-1)</f>
        <v>-3.475528129</v>
      </c>
      <c r="U31" s="136">
        <f t="shared" ref="U31:U60" si="23">(2^$I$1*P31-P30)/(2^$I$1-1)</f>
        <v>-1.840747525</v>
      </c>
      <c r="V31" s="136">
        <f t="shared" ref="V31:V60" si="24">$V$27-U31</f>
        <v>5.498217</v>
      </c>
      <c r="W31" s="116"/>
      <c r="X31" s="116"/>
      <c r="Y31" s="116"/>
    </row>
    <row r="32">
      <c r="A32" s="8">
        <f t="shared" si="13"/>
        <v>4</v>
      </c>
      <c r="B32" s="7">
        <f t="shared" si="9"/>
        <v>1</v>
      </c>
      <c r="C32" s="60">
        <v>-20.78786</v>
      </c>
      <c r="D32" s="16">
        <f t="shared" si="14"/>
        <v>0.082743374</v>
      </c>
      <c r="E32" s="11">
        <f t="shared" si="15"/>
        <v>0.4415410656</v>
      </c>
      <c r="F32" s="11">
        <f t="shared" si="10"/>
        <v>24.445329</v>
      </c>
      <c r="G32" s="16">
        <f t="shared" si="16"/>
        <v>-7.474213333</v>
      </c>
      <c r="H32" s="16">
        <f t="shared" si="17"/>
        <v>-28.26207333</v>
      </c>
      <c r="I32" s="16">
        <f t="shared" si="18"/>
        <v>31.91954233</v>
      </c>
      <c r="N32" s="131">
        <f t="shared" si="19"/>
        <v>4</v>
      </c>
      <c r="O32" s="132">
        <f t="shared" si="11"/>
        <v>1</v>
      </c>
      <c r="P32" s="133">
        <v>-20.7878586708542</v>
      </c>
      <c r="Q32" s="136">
        <f t="shared" si="20"/>
        <v>0.0827433716</v>
      </c>
      <c r="R32" s="135">
        <f t="shared" si="21"/>
        <v>0.4415411322</v>
      </c>
      <c r="S32" s="135">
        <f t="shared" si="12"/>
        <v>24.44532815</v>
      </c>
      <c r="T32" s="136">
        <f t="shared" si="22"/>
        <v>-7.474213092</v>
      </c>
      <c r="U32" s="136">
        <f t="shared" si="23"/>
        <v>-28.26207176</v>
      </c>
      <c r="V32" s="136">
        <f t="shared" si="24"/>
        <v>31.91954124</v>
      </c>
      <c r="W32" s="116"/>
      <c r="X32" s="116"/>
      <c r="Y32" s="116"/>
    </row>
    <row r="33">
      <c r="A33" s="8">
        <f t="shared" si="13"/>
        <v>8</v>
      </c>
      <c r="B33" s="7">
        <f t="shared" si="9"/>
        <v>0.5</v>
      </c>
      <c r="C33" s="60">
        <v>19.36306</v>
      </c>
      <c r="D33" s="16">
        <f t="shared" si="14"/>
        <v>-1.556473042</v>
      </c>
      <c r="E33" s="11">
        <f t="shared" si="15"/>
        <v>-1.816260569</v>
      </c>
      <c r="F33" s="11">
        <f t="shared" si="10"/>
        <v>-15.705591</v>
      </c>
      <c r="G33" s="16">
        <f t="shared" si="16"/>
        <v>13.38364</v>
      </c>
      <c r="H33" s="16">
        <f t="shared" si="17"/>
        <v>32.7467</v>
      </c>
      <c r="I33" s="16">
        <f t="shared" si="18"/>
        <v>-29.089231</v>
      </c>
      <c r="N33" s="131">
        <f t="shared" si="19"/>
        <v>8</v>
      </c>
      <c r="O33" s="132">
        <f t="shared" si="11"/>
        <v>0.5</v>
      </c>
      <c r="P33" s="133">
        <v>19.3630648218339</v>
      </c>
      <c r="Q33" s="136">
        <f t="shared" si="20"/>
        <v>-1.556472557</v>
      </c>
      <c r="R33" s="135">
        <f t="shared" si="21"/>
        <v>-1.816259853</v>
      </c>
      <c r="S33" s="135">
        <f t="shared" si="12"/>
        <v>-15.70559535</v>
      </c>
      <c r="T33" s="136">
        <f t="shared" si="22"/>
        <v>13.38364116</v>
      </c>
      <c r="U33" s="136">
        <f t="shared" si="23"/>
        <v>32.74670599</v>
      </c>
      <c r="V33" s="136">
        <f t="shared" si="24"/>
        <v>-29.08923651</v>
      </c>
      <c r="W33" s="116"/>
      <c r="X33" s="116"/>
      <c r="Y33" s="116"/>
    </row>
    <row r="34">
      <c r="A34" s="8">
        <f t="shared" si="13"/>
        <v>16</v>
      </c>
      <c r="B34" s="7">
        <f t="shared" si="9"/>
        <v>0.25</v>
      </c>
      <c r="C34" s="60">
        <v>5.10624</v>
      </c>
      <c r="D34" s="16">
        <f t="shared" si="14"/>
        <v>10.84063044</v>
      </c>
      <c r="E34" s="11">
        <f t="shared" si="15"/>
        <v>13.46411833</v>
      </c>
      <c r="F34" s="11">
        <f t="shared" si="10"/>
        <v>-1.448771</v>
      </c>
      <c r="G34" s="16">
        <f t="shared" si="16"/>
        <v>-4.752273333</v>
      </c>
      <c r="H34" s="16">
        <f t="shared" si="17"/>
        <v>0.3539666667</v>
      </c>
      <c r="I34" s="16">
        <f t="shared" si="18"/>
        <v>3.303502333</v>
      </c>
      <c r="N34" s="131">
        <f t="shared" si="19"/>
        <v>16</v>
      </c>
      <c r="O34" s="132">
        <f t="shared" si="11"/>
        <v>0.25</v>
      </c>
      <c r="P34" s="133">
        <v>5.10623995788916</v>
      </c>
      <c r="Q34" s="136">
        <f t="shared" si="20"/>
        <v>10.8406373</v>
      </c>
      <c r="R34" s="135">
        <f t="shared" si="21"/>
        <v>13.46412055</v>
      </c>
      <c r="S34" s="135">
        <f t="shared" si="12"/>
        <v>-1.448770483</v>
      </c>
      <c r="T34" s="136">
        <f t="shared" si="22"/>
        <v>-4.752274955</v>
      </c>
      <c r="U34" s="136">
        <f t="shared" si="23"/>
        <v>0.3539650032</v>
      </c>
      <c r="V34" s="136">
        <f t="shared" si="24"/>
        <v>3.303504471</v>
      </c>
      <c r="W34" s="116"/>
      <c r="X34" s="116"/>
      <c r="Y34" s="116"/>
    </row>
    <row r="35">
      <c r="A35" s="8">
        <f t="shared" si="13"/>
        <v>32</v>
      </c>
      <c r="B35" s="7">
        <f t="shared" si="9"/>
        <v>0.125</v>
      </c>
      <c r="C35" s="60">
        <v>3.962411</v>
      </c>
      <c r="D35" s="16">
        <f t="shared" si="14"/>
        <v>4.750972316</v>
      </c>
      <c r="E35" s="11">
        <f t="shared" si="15"/>
        <v>5.936915434</v>
      </c>
      <c r="F35" s="11">
        <f t="shared" si="10"/>
        <v>-0.304942</v>
      </c>
      <c r="G35" s="16">
        <f t="shared" si="16"/>
        <v>-0.3812763333</v>
      </c>
      <c r="H35" s="16">
        <f t="shared" si="17"/>
        <v>3.581134667</v>
      </c>
      <c r="I35" s="16">
        <f t="shared" si="18"/>
        <v>0.07633433333</v>
      </c>
      <c r="N35" s="131">
        <f t="shared" si="19"/>
        <v>32</v>
      </c>
      <c r="O35" s="132">
        <f t="shared" si="11"/>
        <v>0.125</v>
      </c>
      <c r="P35" s="133">
        <v>3.9624107716164</v>
      </c>
      <c r="Q35" s="136">
        <f t="shared" si="20"/>
        <v>4.750981573</v>
      </c>
      <c r="R35" s="135">
        <f t="shared" si="21"/>
        <v>5.936933852</v>
      </c>
      <c r="S35" s="135">
        <f t="shared" si="12"/>
        <v>-0.3049412971</v>
      </c>
      <c r="T35" s="136">
        <f t="shared" si="22"/>
        <v>-0.3812763954</v>
      </c>
      <c r="U35" s="136">
        <f t="shared" si="23"/>
        <v>3.581134376</v>
      </c>
      <c r="V35" s="136">
        <f t="shared" si="24"/>
        <v>0.07633509829</v>
      </c>
      <c r="W35" s="116"/>
      <c r="X35" s="116"/>
      <c r="Y35" s="116"/>
    </row>
    <row r="36">
      <c r="A36" s="8">
        <f t="shared" si="13"/>
        <v>64</v>
      </c>
      <c r="B36" s="7">
        <f t="shared" si="9"/>
        <v>0.0625</v>
      </c>
      <c r="C36" s="60">
        <v>3.730722</v>
      </c>
      <c r="D36" s="16">
        <f t="shared" si="14"/>
        <v>4.162860224</v>
      </c>
      <c r="E36" s="11">
        <f t="shared" si="15"/>
        <v>5.203508836</v>
      </c>
      <c r="F36" s="11">
        <f t="shared" si="10"/>
        <v>-0.073253</v>
      </c>
      <c r="G36" s="16">
        <f t="shared" si="16"/>
        <v>-0.07722966667</v>
      </c>
      <c r="H36" s="16">
        <f t="shared" si="17"/>
        <v>3.653492333</v>
      </c>
      <c r="I36" s="16">
        <f t="shared" si="18"/>
        <v>0.003976666667</v>
      </c>
      <c r="N36" s="131">
        <f t="shared" si="19"/>
        <v>64</v>
      </c>
      <c r="O36" s="132">
        <f t="shared" si="11"/>
        <v>0.0625</v>
      </c>
      <c r="P36" s="133">
        <v>3.73072259824553</v>
      </c>
      <c r="Q36" s="136">
        <f t="shared" si="20"/>
        <v>4.162843596</v>
      </c>
      <c r="R36" s="135">
        <f t="shared" si="21"/>
        <v>5.203461056</v>
      </c>
      <c r="S36" s="135">
        <f t="shared" si="12"/>
        <v>-0.07325312377</v>
      </c>
      <c r="T36" s="136">
        <f t="shared" si="22"/>
        <v>-0.07722939112</v>
      </c>
      <c r="U36" s="136">
        <f t="shared" si="23"/>
        <v>3.653493207</v>
      </c>
      <c r="V36" s="136">
        <f t="shared" si="24"/>
        <v>0.003976267356</v>
      </c>
      <c r="W36" s="116"/>
      <c r="X36" s="116"/>
      <c r="Y36" s="116"/>
    </row>
    <row r="37">
      <c r="A37" s="8">
        <f t="shared" si="13"/>
        <v>128</v>
      </c>
      <c r="B37" s="7">
        <f t="shared" si="9"/>
        <v>0.03125</v>
      </c>
      <c r="C37" s="60">
        <v>3.675604</v>
      </c>
      <c r="D37" s="16">
        <f t="shared" si="14"/>
        <v>4.039316239</v>
      </c>
      <c r="E37" s="11">
        <f t="shared" si="15"/>
        <v>5.049221275</v>
      </c>
      <c r="F37" s="11">
        <f t="shared" si="10"/>
        <v>-0.018135</v>
      </c>
      <c r="G37" s="16">
        <f t="shared" si="16"/>
        <v>-0.01837266667</v>
      </c>
      <c r="H37" s="16">
        <f t="shared" si="17"/>
        <v>3.657231333</v>
      </c>
      <c r="I37" s="16">
        <f t="shared" si="18"/>
        <v>0.0002376666667</v>
      </c>
      <c r="N37" s="131">
        <f t="shared" si="19"/>
        <v>128</v>
      </c>
      <c r="O37" s="132">
        <f t="shared" si="11"/>
        <v>0.03125</v>
      </c>
      <c r="P37" s="133">
        <v>3.67560416838258</v>
      </c>
      <c r="Q37" s="136">
        <f t="shared" si="20"/>
        <v>4.039391244</v>
      </c>
      <c r="R37" s="135">
        <f t="shared" si="21"/>
        <v>5.049233454</v>
      </c>
      <c r="S37" s="135">
        <f t="shared" si="12"/>
        <v>-0.0181346939</v>
      </c>
      <c r="T37" s="136">
        <f t="shared" si="22"/>
        <v>-0.01837280995</v>
      </c>
      <c r="U37" s="136">
        <f t="shared" si="23"/>
        <v>3.657231358</v>
      </c>
      <c r="V37" s="136">
        <f t="shared" si="24"/>
        <v>0.0002381160501</v>
      </c>
      <c r="W37" s="116"/>
      <c r="X37" s="116"/>
      <c r="Y37" s="116"/>
    </row>
    <row r="38">
      <c r="A38" s="8">
        <f t="shared" si="13"/>
        <v>256</v>
      </c>
      <c r="B38" s="7">
        <f t="shared" si="9"/>
        <v>0.015625</v>
      </c>
      <c r="C38" s="60">
        <v>3.661992</v>
      </c>
      <c r="D38" s="16">
        <f t="shared" si="14"/>
        <v>4.009506964</v>
      </c>
      <c r="E38" s="11">
        <f t="shared" si="15"/>
        <v>5.011788977</v>
      </c>
      <c r="F38" s="11">
        <f t="shared" si="10"/>
        <v>-0.004523</v>
      </c>
      <c r="G38" s="16">
        <f t="shared" si="16"/>
        <v>-0.004537333333</v>
      </c>
      <c r="H38" s="16">
        <f t="shared" si="17"/>
        <v>3.657454667</v>
      </c>
      <c r="I38" s="16">
        <f t="shared" si="18"/>
        <v>0.00001433333333</v>
      </c>
      <c r="N38" s="131">
        <f t="shared" si="19"/>
        <v>256</v>
      </c>
      <c r="O38" s="132">
        <f t="shared" si="11"/>
        <v>0.015625</v>
      </c>
      <c r="P38" s="133">
        <v>3.66199210316502</v>
      </c>
      <c r="Q38" s="136">
        <f t="shared" si="20"/>
        <v>4.009768469</v>
      </c>
      <c r="R38" s="135">
        <f t="shared" si="21"/>
        <v>5.01221024</v>
      </c>
      <c r="S38" s="135">
        <f t="shared" si="12"/>
        <v>-0.004522628687</v>
      </c>
      <c r="T38" s="136">
        <f t="shared" si="22"/>
        <v>-0.004537355073</v>
      </c>
      <c r="U38" s="136">
        <f t="shared" si="23"/>
        <v>3.657454748</v>
      </c>
      <c r="V38" s="136">
        <f t="shared" si="24"/>
        <v>0.00001472638585</v>
      </c>
      <c r="W38" s="116"/>
      <c r="X38" s="116"/>
      <c r="Y38" s="116"/>
    </row>
    <row r="39">
      <c r="A39" s="8">
        <f t="shared" si="13"/>
        <v>512</v>
      </c>
      <c r="B39" s="7">
        <f t="shared" si="9"/>
        <v>0.0078125</v>
      </c>
      <c r="C39" s="60">
        <v>3.658599</v>
      </c>
      <c r="D39" s="16">
        <f t="shared" si="14"/>
        <v>4.002654867</v>
      </c>
      <c r="E39" s="11">
        <f t="shared" si="15"/>
        <v>5.005903188</v>
      </c>
      <c r="F39" s="11">
        <f t="shared" si="10"/>
        <v>-0.00113</v>
      </c>
      <c r="G39" s="16">
        <f t="shared" si="16"/>
        <v>-0.001131</v>
      </c>
      <c r="H39" s="16">
        <f t="shared" si="17"/>
        <v>3.657468</v>
      </c>
      <c r="I39" s="16">
        <f t="shared" si="18"/>
        <v>0.0000009999999997</v>
      </c>
      <c r="N39" s="131">
        <f t="shared" si="19"/>
        <v>512</v>
      </c>
      <c r="O39" s="132">
        <f t="shared" si="11"/>
        <v>0.0078125</v>
      </c>
      <c r="P39" s="133">
        <v>3.65859944315855</v>
      </c>
      <c r="Q39" s="136">
        <f t="shared" si="20"/>
        <v>4.002437205</v>
      </c>
      <c r="R39" s="135">
        <f t="shared" si="21"/>
        <v>5.003046485</v>
      </c>
      <c r="S39" s="135">
        <f t="shared" si="12"/>
        <v>-0.00112996868</v>
      </c>
      <c r="T39" s="136">
        <f t="shared" si="22"/>
        <v>-0.001130886669</v>
      </c>
      <c r="U39" s="136">
        <f t="shared" si="23"/>
        <v>3.657468556</v>
      </c>
      <c r="V39" s="136">
        <f t="shared" si="24"/>
        <v>0.0000009179886233</v>
      </c>
      <c r="W39" s="116"/>
      <c r="X39" s="116"/>
      <c r="Y39" s="116"/>
    </row>
    <row r="40">
      <c r="A40" s="8">
        <f t="shared" si="13"/>
        <v>1024</v>
      </c>
      <c r="B40" s="7">
        <f t="shared" si="9"/>
        <v>0.00390625</v>
      </c>
      <c r="C40" s="60">
        <v>3.657752</v>
      </c>
      <c r="D40" s="16">
        <f t="shared" si="14"/>
        <v>3.992932862</v>
      </c>
      <c r="E40" s="11">
        <f t="shared" si="15"/>
        <v>4.995283019</v>
      </c>
      <c r="F40" s="11">
        <f t="shared" si="10"/>
        <v>-0.000283</v>
      </c>
      <c r="G40" s="16">
        <f t="shared" si="16"/>
        <v>-0.0002823333333</v>
      </c>
      <c r="H40" s="16">
        <f t="shared" si="17"/>
        <v>3.657469667</v>
      </c>
      <c r="I40" s="16">
        <f t="shared" si="18"/>
        <v>-0.0000006666666663</v>
      </c>
      <c r="N40" s="131">
        <f t="shared" si="19"/>
        <v>1024</v>
      </c>
      <c r="O40" s="132">
        <f t="shared" si="11"/>
        <v>0.00390625</v>
      </c>
      <c r="P40" s="133">
        <v>3.65775192364586</v>
      </c>
      <c r="Q40" s="136">
        <f t="shared" si="20"/>
        <v>4.000608995</v>
      </c>
      <c r="R40" s="135">
        <f t="shared" si="21"/>
        <v>5.000761243</v>
      </c>
      <c r="S40" s="135">
        <f t="shared" si="12"/>
        <v>-0.0002824491675</v>
      </c>
      <c r="T40" s="136">
        <f t="shared" si="22"/>
        <v>-0.0002825065042</v>
      </c>
      <c r="U40" s="136">
        <f t="shared" si="23"/>
        <v>3.657469417</v>
      </c>
      <c r="V40" s="136">
        <f t="shared" si="24"/>
        <v>0.00000005733671982</v>
      </c>
      <c r="W40" s="116"/>
      <c r="X40" s="116"/>
      <c r="Y40" s="116"/>
    </row>
    <row r="41">
      <c r="A41" s="8">
        <f t="shared" si="13"/>
        <v>2048</v>
      </c>
      <c r="B41" s="7">
        <f t="shared" si="9"/>
        <v>0.001953125</v>
      </c>
      <c r="C41" s="60">
        <v>3.65754</v>
      </c>
      <c r="D41" s="16">
        <f t="shared" si="14"/>
        <v>3.985915493</v>
      </c>
      <c r="E41" s="11">
        <f t="shared" si="15"/>
        <v>5.24</v>
      </c>
      <c r="F41" s="11">
        <f t="shared" si="10"/>
        <v>-0.000071</v>
      </c>
      <c r="G41" s="16">
        <f t="shared" si="16"/>
        <v>-0.00007066666667</v>
      </c>
      <c r="H41" s="16">
        <f t="shared" si="17"/>
        <v>3.657469333</v>
      </c>
      <c r="I41" s="16">
        <f t="shared" si="18"/>
        <v>-0.0000003333333334</v>
      </c>
      <c r="N41" s="131">
        <f t="shared" si="19"/>
        <v>2048</v>
      </c>
      <c r="O41" s="132">
        <f t="shared" si="11"/>
        <v>0.001953125</v>
      </c>
      <c r="P41" s="133">
        <v>3.65754008408301</v>
      </c>
      <c r="Q41" s="136">
        <f t="shared" si="20"/>
        <v>4.00015223</v>
      </c>
      <c r="R41" s="135">
        <f t="shared" si="21"/>
        <v>5.000190287</v>
      </c>
      <c r="S41" s="135">
        <f t="shared" si="12"/>
        <v>-0.00007060960466</v>
      </c>
      <c r="T41" s="136">
        <f t="shared" si="22"/>
        <v>-0.00007061318762</v>
      </c>
      <c r="U41" s="136">
        <f t="shared" si="23"/>
        <v>3.657469471</v>
      </c>
      <c r="V41" s="136">
        <f t="shared" si="24"/>
        <v>0.000000003582956598</v>
      </c>
      <c r="W41" s="116"/>
      <c r="X41" s="116"/>
      <c r="Y41" s="116"/>
    </row>
    <row r="42">
      <c r="A42" s="8">
        <f t="shared" si="13"/>
        <v>4096</v>
      </c>
      <c r="B42" s="7">
        <f t="shared" si="9"/>
        <v>0.0009765625</v>
      </c>
      <c r="C42" s="60">
        <v>3.65749</v>
      </c>
      <c r="D42" s="16">
        <f t="shared" si="14"/>
        <v>3.380952381</v>
      </c>
      <c r="E42" s="11">
        <f t="shared" si="15"/>
        <v>4.571428571</v>
      </c>
      <c r="F42" s="11">
        <f t="shared" si="10"/>
        <v>-0.000021</v>
      </c>
      <c r="G42" s="16">
        <f t="shared" si="16"/>
        <v>-0.00001666666667</v>
      </c>
      <c r="H42" s="16">
        <f t="shared" si="17"/>
        <v>3.657473333</v>
      </c>
      <c r="I42" s="16">
        <f t="shared" si="18"/>
        <v>-0.000004333333333</v>
      </c>
      <c r="N42" s="131">
        <f t="shared" si="19"/>
        <v>4096</v>
      </c>
      <c r="O42" s="132">
        <f t="shared" si="11"/>
        <v>0.0009765625</v>
      </c>
      <c r="P42" s="133">
        <v>3.65748712671157</v>
      </c>
      <c r="Q42" s="136">
        <f t="shared" si="20"/>
        <v>4.000038056</v>
      </c>
      <c r="R42" s="135">
        <f t="shared" si="21"/>
        <v>4.99874685</v>
      </c>
      <c r="S42" s="135">
        <f t="shared" si="12"/>
        <v>-0.00001765223322</v>
      </c>
      <c r="T42" s="136">
        <f t="shared" si="22"/>
        <v>-0.00001765245715</v>
      </c>
      <c r="U42" s="136">
        <f t="shared" si="23"/>
        <v>3.657469474</v>
      </c>
      <c r="V42" s="136">
        <f t="shared" si="24"/>
        <v>0.000000000223926655</v>
      </c>
      <c r="W42" s="116"/>
      <c r="X42" s="116"/>
      <c r="Y42" s="116"/>
    </row>
    <row r="43">
      <c r="A43" s="8">
        <f t="shared" si="13"/>
        <v>8192</v>
      </c>
      <c r="B43" s="7">
        <f t="shared" si="9"/>
        <v>0.00048828125</v>
      </c>
      <c r="C43" s="60">
        <v>3.657476</v>
      </c>
      <c r="D43" s="16">
        <f t="shared" si="14"/>
        <v>3</v>
      </c>
      <c r="E43" s="11">
        <f t="shared" si="15"/>
        <v>3.333333333</v>
      </c>
      <c r="F43" s="11">
        <f t="shared" si="10"/>
        <v>-0.000007</v>
      </c>
      <c r="G43" s="16">
        <f t="shared" si="16"/>
        <v>-0.000004666666667</v>
      </c>
      <c r="H43" s="16">
        <f t="shared" si="17"/>
        <v>3.657471333</v>
      </c>
      <c r="I43" s="16">
        <f t="shared" si="18"/>
        <v>-0.000002333333334</v>
      </c>
      <c r="N43" s="131">
        <f t="shared" si="19"/>
        <v>8192</v>
      </c>
      <c r="O43" s="132">
        <f t="shared" si="11"/>
        <v>0.00048828125</v>
      </c>
      <c r="P43" s="133">
        <v>3.65747388321969</v>
      </c>
      <c r="Q43" s="136">
        <f t="shared" si="20"/>
        <v>4.003916732</v>
      </c>
      <c r="R43" s="135">
        <f t="shared" si="21"/>
        <v>5.006526048</v>
      </c>
      <c r="S43" s="135">
        <f t="shared" si="12"/>
        <v>-0.00000440874134</v>
      </c>
      <c r="T43" s="136">
        <f t="shared" si="22"/>
        <v>-0.000004414497293</v>
      </c>
      <c r="U43" s="136">
        <f t="shared" si="23"/>
        <v>3.657469469</v>
      </c>
      <c r="V43" s="136">
        <f t="shared" si="24"/>
        <v>0.000000005755953048</v>
      </c>
      <c r="W43" s="116"/>
      <c r="X43" s="116"/>
      <c r="Y43" s="116"/>
    </row>
    <row r="44">
      <c r="A44" s="104">
        <f t="shared" si="13"/>
        <v>16384</v>
      </c>
      <c r="B44" s="105">
        <f t="shared" si="9"/>
        <v>0.000244140625</v>
      </c>
      <c r="C44" s="137">
        <v>3.65747</v>
      </c>
      <c r="D44" s="107">
        <f t="shared" si="14"/>
        <v>6.999999999</v>
      </c>
      <c r="E44" s="11">
        <f t="shared" si="15"/>
        <v>1.857142857</v>
      </c>
      <c r="F44" s="11">
        <f t="shared" si="10"/>
        <v>-0.000001</v>
      </c>
      <c r="G44" s="107">
        <f t="shared" si="16"/>
        <v>-0.000002</v>
      </c>
      <c r="H44" s="107">
        <f t="shared" si="17"/>
        <v>3.657468</v>
      </c>
      <c r="I44" s="107">
        <f t="shared" si="18"/>
        <v>0.0000009999999997</v>
      </c>
      <c r="N44" s="131">
        <f t="shared" si="19"/>
        <v>16384</v>
      </c>
      <c r="O44" s="132">
        <f t="shared" si="11"/>
        <v>0.000244140625</v>
      </c>
      <c r="P44" s="133">
        <v>3.65747057773965</v>
      </c>
      <c r="Q44" s="136">
        <f t="shared" si="20"/>
        <v>3.996098966</v>
      </c>
      <c r="R44" s="135">
        <f t="shared" si="21"/>
        <v>4.994798405</v>
      </c>
      <c r="S44" s="135">
        <f t="shared" si="12"/>
        <v>-0.0000011032613</v>
      </c>
      <c r="T44" s="136">
        <f t="shared" si="22"/>
        <v>-0.00000110182668</v>
      </c>
      <c r="U44" s="136">
        <f t="shared" si="23"/>
        <v>3.657469476</v>
      </c>
      <c r="V44" s="136">
        <f t="shared" si="24"/>
        <v>-0.000000001434619978</v>
      </c>
      <c r="W44" s="116"/>
      <c r="X44" s="116"/>
      <c r="Y44" s="116"/>
    </row>
    <row r="45">
      <c r="A45" s="8">
        <f t="shared" si="13"/>
        <v>32768</v>
      </c>
      <c r="B45" s="7">
        <f t="shared" si="9"/>
        <v>0.0001220703125</v>
      </c>
      <c r="C45" s="60">
        <v>3.657463</v>
      </c>
      <c r="D45" s="16">
        <f t="shared" si="14"/>
        <v>-0.1666666667</v>
      </c>
      <c r="E45" s="11">
        <f t="shared" si="15"/>
        <v>0.4615384615</v>
      </c>
      <c r="F45" s="11">
        <f t="shared" si="10"/>
        <v>0.000006</v>
      </c>
      <c r="G45" s="16">
        <f t="shared" si="16"/>
        <v>-0.000002333333333</v>
      </c>
      <c r="H45" s="16">
        <f t="shared" si="17"/>
        <v>3.657460667</v>
      </c>
      <c r="I45" s="16">
        <f t="shared" si="18"/>
        <v>0.000008333333333</v>
      </c>
      <c r="N45" s="131">
        <f t="shared" si="19"/>
        <v>32768</v>
      </c>
      <c r="O45" s="132">
        <f t="shared" si="11"/>
        <v>0.0001220703125</v>
      </c>
      <c r="P45" s="133">
        <v>3.65746975029363</v>
      </c>
      <c r="Q45" s="136">
        <f t="shared" si="20"/>
        <v>4.000000647</v>
      </c>
      <c r="R45" s="135">
        <f t="shared" si="21"/>
        <v>5.000000286</v>
      </c>
      <c r="S45" s="135">
        <f t="shared" si="12"/>
        <v>-0.0000002758152804</v>
      </c>
      <c r="T45" s="136">
        <f t="shared" si="22"/>
        <v>-0.0000002758153399</v>
      </c>
      <c r="U45" s="136">
        <f t="shared" si="23"/>
        <v>3.657469474</v>
      </c>
      <c r="V45" s="136">
        <f t="shared" si="24"/>
        <v>0</v>
      </c>
      <c r="W45" s="116"/>
      <c r="X45" s="116"/>
      <c r="Y45" s="116"/>
    </row>
    <row r="46">
      <c r="A46" s="8">
        <f t="shared" si="13"/>
        <v>65536</v>
      </c>
      <c r="B46" s="7">
        <f t="shared" si="9"/>
        <v>0.00006103515625</v>
      </c>
      <c r="C46" s="60">
        <v>3.657476</v>
      </c>
      <c r="D46" s="16">
        <f t="shared" si="14"/>
        <v>-0.8571428571</v>
      </c>
      <c r="E46" s="11">
        <f t="shared" si="15"/>
        <v>1.288888889</v>
      </c>
      <c r="F46" s="11">
        <f t="shared" si="10"/>
        <v>-0.000007</v>
      </c>
      <c r="G46" s="16">
        <f t="shared" si="16"/>
        <v>0.000004333333333</v>
      </c>
      <c r="H46" s="16">
        <f t="shared" si="17"/>
        <v>3.657480333</v>
      </c>
      <c r="I46" s="16">
        <f t="shared" si="18"/>
        <v>-0.00001133333333</v>
      </c>
      <c r="N46" s="131">
        <f t="shared" si="19"/>
        <v>65536</v>
      </c>
      <c r="O46" s="132">
        <f t="shared" si="11"/>
        <v>0.00006103515625</v>
      </c>
      <c r="P46" s="133">
        <v>3.65746954343214</v>
      </c>
      <c r="Q46" s="136">
        <f t="shared" si="20"/>
        <v>4.000001732</v>
      </c>
      <c r="R46" s="135">
        <f t="shared" si="21"/>
        <v>5.00000097</v>
      </c>
      <c r="S46" s="135">
        <f t="shared" si="12"/>
        <v>-0.00000006895379023</v>
      </c>
      <c r="T46" s="136">
        <f t="shared" si="22"/>
        <v>-0.00000006895383005</v>
      </c>
      <c r="U46" s="136">
        <f t="shared" si="23"/>
        <v>3.657469474</v>
      </c>
      <c r="V46" s="136">
        <f t="shared" si="24"/>
        <v>0</v>
      </c>
      <c r="W46" s="116"/>
      <c r="X46" s="116"/>
      <c r="Y46" s="116"/>
    </row>
    <row r="47">
      <c r="A47" s="8">
        <f t="shared" si="13"/>
        <v>131072</v>
      </c>
      <c r="B47" s="7">
        <f t="shared" si="9"/>
        <v>0.00003051757813</v>
      </c>
      <c r="C47" s="60">
        <v>3.657521</v>
      </c>
      <c r="D47" s="16">
        <f t="shared" si="14"/>
        <v>0.1346153846</v>
      </c>
      <c r="E47" s="103"/>
      <c r="F47" s="11">
        <f t="shared" si="10"/>
        <v>-0.000052</v>
      </c>
      <c r="G47" s="16">
        <f t="shared" si="16"/>
        <v>0.000015</v>
      </c>
      <c r="H47" s="16">
        <f t="shared" si="17"/>
        <v>3.657536</v>
      </c>
      <c r="I47" s="16">
        <f t="shared" si="18"/>
        <v>-0.000067</v>
      </c>
      <c r="N47" s="131">
        <f t="shared" si="19"/>
        <v>131072</v>
      </c>
      <c r="O47" s="132">
        <f t="shared" si="11"/>
        <v>0.00003051757813</v>
      </c>
      <c r="P47" s="133">
        <v>3.65746949171678</v>
      </c>
      <c r="Q47" s="136">
        <f t="shared" si="20"/>
        <v>4.000004019</v>
      </c>
      <c r="R47" s="135">
        <f t="shared" si="21"/>
        <v>4.999996909</v>
      </c>
      <c r="S47" s="135">
        <f t="shared" si="12"/>
        <v>-0.00000001723843024</v>
      </c>
      <c r="T47" s="136">
        <f t="shared" si="22"/>
        <v>-0.00000001723845333</v>
      </c>
      <c r="U47" s="136">
        <f t="shared" si="23"/>
        <v>3.657469474</v>
      </c>
      <c r="V47" s="136">
        <f t="shared" si="24"/>
        <v>0</v>
      </c>
      <c r="W47" s="116"/>
      <c r="X47" s="116"/>
      <c r="Y47" s="116"/>
    </row>
    <row r="48">
      <c r="N48" s="131">
        <f t="shared" si="19"/>
        <v>262144</v>
      </c>
      <c r="O48" s="132">
        <f t="shared" si="11"/>
        <v>0.00001525878906</v>
      </c>
      <c r="P48" s="133">
        <v>3.65746947878793</v>
      </c>
      <c r="Q48" s="136">
        <f t="shared" si="20"/>
        <v>4.00002535</v>
      </c>
      <c r="R48" s="135">
        <f t="shared" si="21"/>
        <v>5.000089858</v>
      </c>
      <c r="S48" s="135">
        <f t="shared" si="12"/>
        <v>-0.000000004309580248</v>
      </c>
      <c r="T48" s="136">
        <f t="shared" si="22"/>
        <v>-0.000000004309616664</v>
      </c>
      <c r="U48" s="136">
        <f t="shared" si="23"/>
        <v>3.657469474</v>
      </c>
      <c r="V48" s="136">
        <f t="shared" si="24"/>
        <v>0</v>
      </c>
      <c r="W48" s="116"/>
      <c r="X48" s="116"/>
      <c r="Y48" s="116"/>
    </row>
    <row r="49">
      <c r="N49" s="131">
        <f t="shared" si="19"/>
        <v>524288</v>
      </c>
      <c r="O49" s="132">
        <f t="shared" si="11"/>
        <v>0.000007629394531</v>
      </c>
      <c r="P49" s="133">
        <v>3.65746947555579</v>
      </c>
      <c r="Q49" s="136">
        <f t="shared" si="20"/>
        <v>3.999831834</v>
      </c>
      <c r="R49" s="135">
        <f t="shared" si="21"/>
        <v>4.999826337</v>
      </c>
      <c r="S49" s="135">
        <f t="shared" si="12"/>
        <v>-0.000000001077440359</v>
      </c>
      <c r="T49" s="136">
        <f t="shared" si="22"/>
        <v>-0.000000001077379963</v>
      </c>
      <c r="U49" s="136">
        <f t="shared" si="23"/>
        <v>3.657469474</v>
      </c>
      <c r="V49" s="136">
        <f t="shared" si="24"/>
        <v>0</v>
      </c>
      <c r="W49" s="116"/>
      <c r="X49" s="116"/>
      <c r="Y49" s="116"/>
    </row>
    <row r="50">
      <c r="N50" s="131">
        <f t="shared" si="19"/>
        <v>1048576</v>
      </c>
      <c r="O50" s="132">
        <f t="shared" si="11"/>
        <v>0.000003814697266</v>
      </c>
      <c r="P50" s="133">
        <v>3.65746947474772</v>
      </c>
      <c r="Q50" s="136">
        <f t="shared" si="20"/>
        <v>3.999848327</v>
      </c>
      <c r="R50" s="135">
        <f t="shared" si="21"/>
        <v>5.002525208</v>
      </c>
      <c r="S50" s="135">
        <f t="shared" si="12"/>
        <v>-0.0000000002693703038</v>
      </c>
      <c r="T50" s="136">
        <f t="shared" si="22"/>
        <v>-0.0000000002693566851</v>
      </c>
      <c r="U50" s="136">
        <f t="shared" si="23"/>
        <v>3.657469474</v>
      </c>
      <c r="V50" s="136">
        <f t="shared" si="24"/>
        <v>0</v>
      </c>
      <c r="W50" s="116"/>
      <c r="X50" s="116"/>
      <c r="Y50" s="116"/>
    </row>
    <row r="51">
      <c r="N51" s="131">
        <f t="shared" si="19"/>
        <v>2097152</v>
      </c>
      <c r="O51" s="132">
        <f t="shared" si="11"/>
        <v>0.000001907348633</v>
      </c>
      <c r="P51" s="133">
        <v>3.65746947454583</v>
      </c>
      <c r="Q51" s="136">
        <f t="shared" si="20"/>
        <v>3.991839528</v>
      </c>
      <c r="R51" s="135">
        <f t="shared" si="21"/>
        <v>4.974993224</v>
      </c>
      <c r="S51" s="135">
        <f t="shared" si="12"/>
        <v>0</v>
      </c>
      <c r="T51" s="136">
        <f t="shared" si="22"/>
        <v>0</v>
      </c>
      <c r="U51" s="136">
        <f t="shared" si="23"/>
        <v>3.657469474</v>
      </c>
      <c r="V51" s="136">
        <f t="shared" si="24"/>
        <v>0</v>
      </c>
      <c r="W51" s="116"/>
      <c r="X51" s="116"/>
      <c r="Y51" s="116"/>
    </row>
    <row r="52">
      <c r="N52" s="131">
        <f t="shared" si="19"/>
        <v>4194304</v>
      </c>
      <c r="O52" s="132">
        <f t="shared" si="11"/>
        <v>0.0000009536743164</v>
      </c>
      <c r="P52" s="133">
        <v>3.65746947449504</v>
      </c>
      <c r="Q52" s="136">
        <f t="shared" si="20"/>
        <v>4.043104595</v>
      </c>
      <c r="R52" s="135">
        <f t="shared" si="21"/>
        <v>5.005498547</v>
      </c>
      <c r="S52" s="135">
        <f t="shared" si="12"/>
        <v>0</v>
      </c>
      <c r="T52" s="136">
        <f t="shared" si="22"/>
        <v>0</v>
      </c>
      <c r="U52" s="136">
        <f t="shared" si="23"/>
        <v>3.657469474</v>
      </c>
      <c r="V52" s="136">
        <f t="shared" si="24"/>
        <v>0</v>
      </c>
      <c r="W52" s="116"/>
      <c r="X52" s="116"/>
      <c r="Y52" s="116"/>
    </row>
    <row r="53">
      <c r="N53" s="131">
        <f t="shared" si="19"/>
        <v>8388608</v>
      </c>
      <c r="O53" s="132">
        <f t="shared" si="11"/>
        <v>0.0000004768371582</v>
      </c>
      <c r="P53" s="133">
        <v>3.65746947448236</v>
      </c>
      <c r="Q53" s="136">
        <f t="shared" si="20"/>
        <v>4.162015504</v>
      </c>
      <c r="R53" s="135">
        <f t="shared" si="21"/>
        <v>5.226943005</v>
      </c>
      <c r="S53" s="135">
        <f t="shared" si="12"/>
        <v>0</v>
      </c>
      <c r="T53" s="136">
        <f t="shared" si="22"/>
        <v>0</v>
      </c>
      <c r="U53" s="136">
        <f t="shared" si="23"/>
        <v>3.657469474</v>
      </c>
      <c r="V53" s="136">
        <f t="shared" si="24"/>
        <v>0</v>
      </c>
      <c r="W53" s="116"/>
      <c r="X53" s="116"/>
      <c r="Y53" s="116"/>
    </row>
    <row r="54">
      <c r="N54" s="131">
        <f t="shared" si="19"/>
        <v>16777216</v>
      </c>
      <c r="O54" s="132">
        <f t="shared" si="11"/>
        <v>0.0000002384185791</v>
      </c>
      <c r="P54" s="133">
        <v>3.65746947447936</v>
      </c>
      <c r="Q54" s="136">
        <f t="shared" si="20"/>
        <v>3.969230769</v>
      </c>
      <c r="R54" s="135">
        <f t="shared" si="21"/>
        <v>5.052189562</v>
      </c>
      <c r="S54" s="135">
        <f t="shared" si="12"/>
        <v>0</v>
      </c>
      <c r="T54" s="136">
        <f t="shared" si="22"/>
        <v>0</v>
      </c>
      <c r="U54" s="136">
        <f t="shared" si="23"/>
        <v>3.657469474</v>
      </c>
      <c r="V54" s="136">
        <f t="shared" si="24"/>
        <v>0</v>
      </c>
      <c r="W54" s="116"/>
      <c r="X54" s="116"/>
      <c r="Y54" s="116"/>
    </row>
    <row r="55">
      <c r="N55" s="131">
        <f t="shared" si="19"/>
        <v>33554432</v>
      </c>
      <c r="O55" s="132">
        <f t="shared" si="11"/>
        <v>0.0000001192092896</v>
      </c>
      <c r="P55" s="133">
        <v>3.65746947447862</v>
      </c>
      <c r="Q55" s="136">
        <f t="shared" si="20"/>
        <v>3.741776316</v>
      </c>
      <c r="R55" s="135">
        <f t="shared" si="21"/>
        <v>15.88392857</v>
      </c>
      <c r="S55" s="135">
        <f t="shared" si="12"/>
        <v>0</v>
      </c>
      <c r="T55" s="136">
        <f t="shared" si="22"/>
        <v>0</v>
      </c>
      <c r="U55" s="136">
        <f t="shared" si="23"/>
        <v>3.657469474</v>
      </c>
      <c r="V55" s="136">
        <f t="shared" si="24"/>
        <v>0</v>
      </c>
      <c r="W55" s="116"/>
      <c r="X55" s="116"/>
      <c r="Y55" s="116"/>
    </row>
    <row r="56">
      <c r="N56" s="131">
        <f t="shared" si="19"/>
        <v>67108864</v>
      </c>
      <c r="O56" s="132">
        <f t="shared" si="11"/>
        <v>0.00000005960464478</v>
      </c>
      <c r="P56" s="133">
        <v>3.65746947447857</v>
      </c>
      <c r="Q56" s="136">
        <f t="shared" si="20"/>
        <v>1.225806452</v>
      </c>
      <c r="R56" s="135">
        <f t="shared" si="21"/>
        <v>1.236786469</v>
      </c>
      <c r="S56" s="135">
        <f t="shared" si="12"/>
        <v>0</v>
      </c>
      <c r="T56" s="136">
        <f t="shared" si="22"/>
        <v>0</v>
      </c>
      <c r="U56" s="136">
        <f t="shared" si="23"/>
        <v>3.657469474</v>
      </c>
      <c r="V56" s="136">
        <f t="shared" si="24"/>
        <v>0</v>
      </c>
      <c r="W56" s="116"/>
      <c r="X56" s="116"/>
      <c r="Y56" s="116"/>
    </row>
    <row r="57">
      <c r="N57" s="138">
        <f t="shared" si="19"/>
        <v>134217728</v>
      </c>
      <c r="O57" s="139">
        <f t="shared" si="11"/>
        <v>0.00000002980232239</v>
      </c>
      <c r="P57" s="140">
        <v>3.65746947447836</v>
      </c>
      <c r="Q57" s="141">
        <f t="shared" si="20"/>
        <v>21.56521739</v>
      </c>
      <c r="R57" s="142">
        <f t="shared" si="21"/>
        <v>0.8408479139</v>
      </c>
      <c r="S57" s="142">
        <f t="shared" si="12"/>
        <v>0</v>
      </c>
      <c r="T57" s="141">
        <f t="shared" si="22"/>
        <v>0</v>
      </c>
      <c r="U57" s="141">
        <f t="shared" si="23"/>
        <v>3.657469474</v>
      </c>
      <c r="V57" s="141">
        <f t="shared" si="24"/>
        <v>0</v>
      </c>
      <c r="W57" s="116"/>
      <c r="X57" s="116"/>
      <c r="Y57" s="116"/>
    </row>
    <row r="58">
      <c r="N58" s="131">
        <f t="shared" si="19"/>
        <v>268435456</v>
      </c>
      <c r="O58" s="132">
        <f t="shared" si="11"/>
        <v>0.00000001490116119</v>
      </c>
      <c r="P58" s="133">
        <v>3.65746947447968</v>
      </c>
      <c r="Q58" s="136">
        <f t="shared" si="20"/>
        <v>0.007679465776</v>
      </c>
      <c r="R58" s="135">
        <f t="shared" si="21"/>
        <v>2.039160839</v>
      </c>
      <c r="S58" s="135">
        <f t="shared" si="12"/>
        <v>0</v>
      </c>
      <c r="T58" s="136">
        <f t="shared" si="22"/>
        <v>0</v>
      </c>
      <c r="U58" s="136">
        <f t="shared" si="23"/>
        <v>3.657469474</v>
      </c>
      <c r="V58" s="136">
        <f t="shared" si="24"/>
        <v>0</v>
      </c>
      <c r="W58" s="116"/>
      <c r="X58" s="116"/>
      <c r="Y58" s="116"/>
    </row>
    <row r="59">
      <c r="N59" s="131">
        <f t="shared" si="19"/>
        <v>536870912</v>
      </c>
      <c r="O59" s="132">
        <f t="shared" si="11"/>
        <v>0.000000007450580597</v>
      </c>
      <c r="P59" s="133">
        <v>3.65746947448095</v>
      </c>
      <c r="Q59" s="136">
        <f t="shared" si="20"/>
        <v>0.511528608</v>
      </c>
      <c r="R59" s="135">
        <f t="shared" si="21"/>
        <v>-0.08580106302</v>
      </c>
      <c r="S59" s="135">
        <f t="shared" si="12"/>
        <v>0</v>
      </c>
      <c r="T59" s="136">
        <f t="shared" si="22"/>
        <v>0</v>
      </c>
      <c r="U59" s="136">
        <f t="shared" si="23"/>
        <v>3.657469474</v>
      </c>
      <c r="V59" s="136">
        <f t="shared" si="24"/>
        <v>0</v>
      </c>
      <c r="W59" s="116"/>
      <c r="X59" s="116"/>
      <c r="Y59" s="116"/>
    </row>
    <row r="60">
      <c r="N60" s="131">
        <f t="shared" si="19"/>
        <v>1073741824</v>
      </c>
      <c r="O60" s="132">
        <f t="shared" si="11"/>
        <v>0.000000003725290298</v>
      </c>
      <c r="P60" s="133">
        <v>3.65746947447978</v>
      </c>
      <c r="Q60" s="136">
        <f t="shared" si="20"/>
        <v>1.81775846</v>
      </c>
      <c r="R60" s="143"/>
      <c r="S60" s="135">
        <f t="shared" si="12"/>
        <v>0</v>
      </c>
      <c r="T60" s="136">
        <f t="shared" si="22"/>
        <v>0</v>
      </c>
      <c r="U60" s="136">
        <f t="shared" si="23"/>
        <v>3.657469474</v>
      </c>
      <c r="V60" s="136">
        <f t="shared" si="24"/>
        <v>0</v>
      </c>
      <c r="W60" s="116"/>
      <c r="X60" s="116"/>
      <c r="Y60" s="116"/>
    </row>
  </sheetData>
  <mergeCells count="12">
    <mergeCell ref="A25:H25"/>
    <mergeCell ref="A26:H26"/>
    <mergeCell ref="A27:H27"/>
    <mergeCell ref="N26:U26"/>
    <mergeCell ref="N27:U27"/>
    <mergeCell ref="A1:H1"/>
    <mergeCell ref="A2:H2"/>
    <mergeCell ref="A3:H3"/>
    <mergeCell ref="A4:H4"/>
    <mergeCell ref="A24:H24"/>
    <mergeCell ref="N24:U24"/>
    <mergeCell ref="N25:U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75"/>
    <col customWidth="1" min="3" max="3" width="13.38"/>
    <col customWidth="1" min="4" max="4" width="13.75"/>
    <col customWidth="1" min="5" max="5" width="13.25"/>
    <col customWidth="1" min="6" max="6" width="14.25"/>
    <col customWidth="1" min="7" max="7" width="14.13"/>
    <col customWidth="1" min="8" max="8" width="13.63"/>
    <col customWidth="1" min="9" max="9" width="13.13"/>
    <col customWidth="1" min="14" max="14" width="7.88"/>
    <col customWidth="1" min="15" max="15" width="18.0"/>
    <col customWidth="1" min="16" max="16" width="20.75"/>
    <col customWidth="1" min="17" max="17" width="20.13"/>
    <col customWidth="1" min="18" max="18" width="21.75"/>
    <col customWidth="1" min="19" max="20" width="21.5"/>
    <col customWidth="1" min="21" max="21" width="21.13"/>
    <col customWidth="1" min="22" max="22" width="21.38"/>
  </cols>
  <sheetData>
    <row r="1">
      <c r="A1" s="99" t="s">
        <v>35</v>
      </c>
      <c r="B1" s="100"/>
      <c r="C1" s="100"/>
      <c r="D1" s="100"/>
      <c r="E1" s="100"/>
      <c r="F1" s="100"/>
      <c r="G1" s="100"/>
      <c r="H1" s="101"/>
      <c r="I1" s="118">
        <v>4.0</v>
      </c>
    </row>
    <row r="2">
      <c r="A2" s="99" t="s">
        <v>36</v>
      </c>
      <c r="B2" s="100"/>
      <c r="C2" s="100"/>
      <c r="D2" s="100"/>
      <c r="E2" s="100"/>
      <c r="F2" s="100"/>
      <c r="G2" s="100"/>
      <c r="H2" s="101"/>
      <c r="I2" s="118" t="s">
        <v>32</v>
      </c>
      <c r="K2" s="4" t="s">
        <v>37</v>
      </c>
      <c r="L2" s="4" t="s">
        <v>38</v>
      </c>
    </row>
    <row r="3">
      <c r="A3" s="99" t="s">
        <v>39</v>
      </c>
      <c r="B3" s="100"/>
      <c r="C3" s="100"/>
      <c r="D3" s="100"/>
      <c r="E3" s="100"/>
      <c r="F3" s="100"/>
      <c r="G3" s="100"/>
      <c r="H3" s="101"/>
      <c r="I3" s="102" t="s">
        <v>23</v>
      </c>
      <c r="K3" s="4">
        <v>0.0</v>
      </c>
      <c r="L3" s="4">
        <v>4.0</v>
      </c>
    </row>
    <row r="4">
      <c r="A4" s="99" t="s">
        <v>40</v>
      </c>
      <c r="B4" s="100"/>
      <c r="C4" s="100"/>
      <c r="D4" s="100"/>
      <c r="E4" s="100"/>
      <c r="F4" s="100"/>
      <c r="G4" s="100"/>
      <c r="H4" s="101"/>
      <c r="I4" s="118">
        <v>65536.0</v>
      </c>
    </row>
    <row r="5">
      <c r="A5" s="1" t="s">
        <v>4</v>
      </c>
      <c r="B5" s="1" t="s">
        <v>5</v>
      </c>
      <c r="C5" s="1" t="s">
        <v>6</v>
      </c>
      <c r="D5" s="1" t="s">
        <v>7</v>
      </c>
      <c r="E5" s="2" t="s">
        <v>41</v>
      </c>
      <c r="F5" s="1" t="s">
        <v>8</v>
      </c>
      <c r="G5" s="1" t="s">
        <v>9</v>
      </c>
      <c r="H5" s="1" t="s">
        <v>10</v>
      </c>
      <c r="I5" s="1" t="s">
        <v>11</v>
      </c>
    </row>
    <row r="6" ht="38.25" customHeight="1">
      <c r="A6" s="2" t="s">
        <v>17</v>
      </c>
      <c r="B6" s="2" t="s">
        <v>18</v>
      </c>
      <c r="C6" s="2" t="s">
        <v>19</v>
      </c>
      <c r="D6" s="1"/>
      <c r="E6" s="2"/>
      <c r="F6" s="2" t="s">
        <v>20</v>
      </c>
      <c r="G6" s="1"/>
      <c r="H6" s="1"/>
      <c r="I6" s="2" t="s">
        <v>21</v>
      </c>
    </row>
    <row r="7">
      <c r="A7" s="8">
        <v>1.0</v>
      </c>
      <c r="B7" s="7">
        <f t="shared" ref="B7:B16" si="1">($L$3-$K$3)/A7</f>
        <v>4</v>
      </c>
      <c r="C7" s="144">
        <v>90112.0</v>
      </c>
      <c r="D7" s="10"/>
      <c r="E7" s="103"/>
      <c r="F7" s="11">
        <f t="shared" ref="F7:F16" si="2">$I$4-C7</f>
        <v>-24576</v>
      </c>
      <c r="G7" s="10"/>
      <c r="H7" s="10"/>
      <c r="I7" s="10"/>
    </row>
    <row r="8">
      <c r="A8" s="8">
        <f t="shared" ref="A8:A16" si="3">A7 * 2</f>
        <v>2</v>
      </c>
      <c r="B8" s="7">
        <f t="shared" si="1"/>
        <v>2</v>
      </c>
      <c r="C8" s="145">
        <v>67712.0</v>
      </c>
      <c r="D8" s="16">
        <f t="shared" ref="D8:D16" si="4">($I$4-C7)/($I$4-C8)</f>
        <v>11.29411765</v>
      </c>
      <c r="E8" s="11">
        <f t="shared" ref="E8:E15" si="5">(C9-C7)/(C9-C8)</f>
        <v>12.03448276</v>
      </c>
      <c r="F8" s="11">
        <f t="shared" si="2"/>
        <v>-2176</v>
      </c>
      <c r="G8" s="16">
        <f>(C8-C7)/(2^$I$1-1)</f>
        <v>-1493.333333</v>
      </c>
      <c r="H8" s="16">
        <f>(2^$I$1*C8-C7)/(2^$I$1-1)</f>
        <v>66218.66667</v>
      </c>
      <c r="I8" s="16">
        <f t="shared" ref="I8:I16" si="6">$I$4-H8</f>
        <v>-682.6666667</v>
      </c>
    </row>
    <row r="9">
      <c r="A9" s="8">
        <f t="shared" si="3"/>
        <v>4</v>
      </c>
      <c r="B9" s="7">
        <f t="shared" si="1"/>
        <v>1</v>
      </c>
      <c r="C9" s="145">
        <v>65682.0</v>
      </c>
      <c r="D9" s="16">
        <f t="shared" si="4"/>
        <v>14.90410959</v>
      </c>
      <c r="E9" s="11">
        <f t="shared" si="5"/>
        <v>15.84786425</v>
      </c>
      <c r="F9" s="11">
        <f t="shared" si="2"/>
        <v>-146</v>
      </c>
      <c r="G9" s="16">
        <f t="shared" ref="G9:G16" si="7">(C9-C8)/(2^$I$1-1)</f>
        <v>-135.3333333</v>
      </c>
      <c r="H9" s="16">
        <f t="shared" ref="H9:H16" si="8">(2^$I$1*C9-C8)/(2^$I$1-1)</f>
        <v>65546.66667</v>
      </c>
      <c r="I9" s="16">
        <f t="shared" si="6"/>
        <v>-10.66666667</v>
      </c>
    </row>
    <row r="10">
      <c r="A10" s="8">
        <f t="shared" si="3"/>
        <v>8</v>
      </c>
      <c r="B10" s="7">
        <f t="shared" si="1"/>
        <v>0.5</v>
      </c>
      <c r="C10" s="145">
        <v>65545.28</v>
      </c>
      <c r="D10" s="16">
        <f t="shared" si="4"/>
        <v>15.73275862</v>
      </c>
      <c r="E10" s="11">
        <f t="shared" si="5"/>
        <v>16.73302647</v>
      </c>
      <c r="F10" s="11">
        <f t="shared" si="2"/>
        <v>-9.28</v>
      </c>
      <c r="G10" s="16">
        <f t="shared" si="7"/>
        <v>-9.114666667</v>
      </c>
      <c r="H10" s="16">
        <f t="shared" si="8"/>
        <v>65536.16533</v>
      </c>
      <c r="I10" s="16">
        <f t="shared" si="6"/>
        <v>-0.1653333333</v>
      </c>
    </row>
    <row r="11">
      <c r="A11" s="8">
        <f t="shared" si="3"/>
        <v>16</v>
      </c>
      <c r="B11" s="7">
        <f t="shared" si="1"/>
        <v>0.25</v>
      </c>
      <c r="C11" s="145">
        <v>65536.59</v>
      </c>
      <c r="D11" s="16">
        <f t="shared" si="4"/>
        <v>15.72881356</v>
      </c>
      <c r="E11" s="11">
        <f t="shared" si="5"/>
        <v>16.8</v>
      </c>
      <c r="F11" s="11">
        <f t="shared" si="2"/>
        <v>-0.59</v>
      </c>
      <c r="G11" s="16">
        <f t="shared" si="7"/>
        <v>-0.5793333333</v>
      </c>
      <c r="H11" s="16">
        <f t="shared" si="8"/>
        <v>65536.01067</v>
      </c>
      <c r="I11" s="16">
        <f t="shared" si="6"/>
        <v>-0.01066666665</v>
      </c>
    </row>
    <row r="12">
      <c r="A12" s="8">
        <f t="shared" si="3"/>
        <v>32</v>
      </c>
      <c r="B12" s="7">
        <f t="shared" si="1"/>
        <v>0.125</v>
      </c>
      <c r="C12" s="145">
        <v>65536.04</v>
      </c>
      <c r="D12" s="16">
        <f t="shared" si="4"/>
        <v>14.75</v>
      </c>
      <c r="E12" s="11">
        <f t="shared" si="5"/>
        <v>14.75</v>
      </c>
      <c r="F12" s="11">
        <f t="shared" si="2"/>
        <v>-0.03999999999</v>
      </c>
      <c r="G12" s="16">
        <f t="shared" si="7"/>
        <v>-0.03666666667</v>
      </c>
      <c r="H12" s="16">
        <f t="shared" si="8"/>
        <v>65536.00333</v>
      </c>
      <c r="I12" s="16">
        <f t="shared" si="6"/>
        <v>-0.003333333327</v>
      </c>
    </row>
    <row r="13">
      <c r="A13" s="104">
        <f t="shared" si="3"/>
        <v>64</v>
      </c>
      <c r="B13" s="105">
        <f t="shared" si="1"/>
        <v>0.0625</v>
      </c>
      <c r="C13" s="146">
        <v>65536.0</v>
      </c>
      <c r="D13" s="107" t="str">
        <f t="shared" si="4"/>
        <v>#DIV/0!</v>
      </c>
      <c r="E13" s="108" t="str">
        <f t="shared" si="5"/>
        <v>#DIV/0!</v>
      </c>
      <c r="F13" s="108">
        <f t="shared" si="2"/>
        <v>0</v>
      </c>
      <c r="G13" s="107">
        <f t="shared" si="7"/>
        <v>-0.002666666666</v>
      </c>
      <c r="H13" s="107">
        <f t="shared" si="8"/>
        <v>65535.99733</v>
      </c>
      <c r="I13" s="107">
        <f t="shared" si="6"/>
        <v>0.002666666667</v>
      </c>
    </row>
    <row r="14">
      <c r="A14" s="8">
        <f t="shared" si="3"/>
        <v>128</v>
      </c>
      <c r="B14" s="7">
        <f t="shared" si="1"/>
        <v>0.03125</v>
      </c>
      <c r="C14" s="145">
        <v>65536.0</v>
      </c>
      <c r="D14" s="16" t="str">
        <f t="shared" si="4"/>
        <v>#DIV/0!</v>
      </c>
      <c r="E14" s="11" t="str">
        <f t="shared" si="5"/>
        <v>#DIV/0!</v>
      </c>
      <c r="F14" s="11">
        <f t="shared" si="2"/>
        <v>0</v>
      </c>
      <c r="G14" s="16">
        <f t="shared" si="7"/>
        <v>0</v>
      </c>
      <c r="H14" s="16">
        <f t="shared" si="8"/>
        <v>65536</v>
      </c>
      <c r="I14" s="16">
        <f t="shared" si="6"/>
        <v>0</v>
      </c>
    </row>
    <row r="15">
      <c r="A15" s="8">
        <f t="shared" si="3"/>
        <v>256</v>
      </c>
      <c r="B15" s="7">
        <f t="shared" si="1"/>
        <v>0.015625</v>
      </c>
      <c r="C15" s="145">
        <v>65536.0</v>
      </c>
      <c r="D15" s="16" t="str">
        <f t="shared" si="4"/>
        <v>#DIV/0!</v>
      </c>
      <c r="E15" s="11">
        <f t="shared" si="5"/>
        <v>1</v>
      </c>
      <c r="F15" s="11">
        <f t="shared" si="2"/>
        <v>0</v>
      </c>
      <c r="G15" s="16">
        <f t="shared" si="7"/>
        <v>0</v>
      </c>
      <c r="H15" s="16">
        <f t="shared" si="8"/>
        <v>65536</v>
      </c>
      <c r="I15" s="16">
        <f t="shared" si="6"/>
        <v>0</v>
      </c>
    </row>
    <row r="16">
      <c r="A16" s="8">
        <f t="shared" si="3"/>
        <v>512</v>
      </c>
      <c r="B16" s="7">
        <f t="shared" si="1"/>
        <v>0.0078125</v>
      </c>
      <c r="C16" s="145">
        <v>65536.01</v>
      </c>
      <c r="D16" s="16">
        <f t="shared" si="4"/>
        <v>0</v>
      </c>
      <c r="E16" s="103"/>
      <c r="F16" s="11">
        <f t="shared" si="2"/>
        <v>-0.009999999995</v>
      </c>
      <c r="G16" s="16">
        <f t="shared" si="7"/>
        <v>0.0006666666663</v>
      </c>
      <c r="H16" s="16">
        <f t="shared" si="8"/>
        <v>65536.01067</v>
      </c>
      <c r="I16" s="16">
        <f t="shared" si="6"/>
        <v>-0.01066666665</v>
      </c>
    </row>
    <row r="17">
      <c r="A17" s="109"/>
      <c r="B17" s="109"/>
      <c r="C17" s="110"/>
      <c r="D17" s="111"/>
      <c r="E17" s="112"/>
      <c r="F17" s="112"/>
      <c r="G17" s="111"/>
      <c r="H17" s="111"/>
      <c r="I17" s="111"/>
    </row>
    <row r="18">
      <c r="A18" s="109"/>
      <c r="B18" s="109"/>
      <c r="C18" s="110"/>
      <c r="D18" s="111"/>
      <c r="E18" s="112"/>
      <c r="F18" s="112"/>
      <c r="G18" s="111"/>
      <c r="H18" s="111"/>
      <c r="I18" s="111"/>
      <c r="N18" s="113" t="s">
        <v>42</v>
      </c>
    </row>
    <row r="19">
      <c r="A19" s="99" t="s">
        <v>35</v>
      </c>
      <c r="B19" s="100"/>
      <c r="C19" s="100"/>
      <c r="D19" s="100"/>
      <c r="E19" s="100"/>
      <c r="F19" s="100"/>
      <c r="G19" s="100"/>
      <c r="H19" s="101"/>
      <c r="I19" s="147">
        <v>4.0</v>
      </c>
      <c r="N19" s="114" t="s">
        <v>35</v>
      </c>
      <c r="O19" s="100"/>
      <c r="P19" s="100"/>
      <c r="Q19" s="100"/>
      <c r="R19" s="100"/>
      <c r="S19" s="100"/>
      <c r="T19" s="100"/>
      <c r="U19" s="101"/>
      <c r="V19" s="148">
        <v>4.0</v>
      </c>
      <c r="W19" s="116"/>
      <c r="X19" s="117"/>
      <c r="Y19" s="117"/>
    </row>
    <row r="20">
      <c r="A20" s="99" t="s">
        <v>43</v>
      </c>
      <c r="B20" s="100"/>
      <c r="C20" s="100"/>
      <c r="D20" s="100"/>
      <c r="E20" s="100"/>
      <c r="F20" s="100"/>
      <c r="G20" s="100"/>
      <c r="H20" s="101"/>
      <c r="I20" s="118" t="s">
        <v>44</v>
      </c>
      <c r="K20" s="4" t="s">
        <v>37</v>
      </c>
      <c r="L20" s="4" t="s">
        <v>38</v>
      </c>
      <c r="N20" s="119" t="s">
        <v>43</v>
      </c>
      <c r="O20" s="120"/>
      <c r="P20" s="120"/>
      <c r="Q20" s="120"/>
      <c r="R20" s="120"/>
      <c r="S20" s="120"/>
      <c r="T20" s="120"/>
      <c r="U20" s="43"/>
      <c r="V20" s="121" t="s">
        <v>44</v>
      </c>
      <c r="W20" s="122"/>
      <c r="X20" s="123" t="s">
        <v>37</v>
      </c>
      <c r="Y20" s="123" t="s">
        <v>38</v>
      </c>
    </row>
    <row r="21">
      <c r="A21" s="99" t="s">
        <v>39</v>
      </c>
      <c r="B21" s="100"/>
      <c r="C21" s="100"/>
      <c r="D21" s="100"/>
      <c r="E21" s="100"/>
      <c r="F21" s="100"/>
      <c r="G21" s="100"/>
      <c r="H21" s="101"/>
      <c r="I21" s="102" t="s">
        <v>23</v>
      </c>
      <c r="K21" s="4">
        <v>0.0</v>
      </c>
      <c r="L21" s="4">
        <v>4.0</v>
      </c>
      <c r="N21" s="119" t="s">
        <v>39</v>
      </c>
      <c r="O21" s="120"/>
      <c r="P21" s="120"/>
      <c r="Q21" s="120"/>
      <c r="R21" s="120"/>
      <c r="S21" s="120"/>
      <c r="T21" s="120"/>
      <c r="U21" s="43"/>
      <c r="V21" s="124" t="s">
        <v>23</v>
      </c>
      <c r="W21" s="122"/>
      <c r="X21" s="125">
        <v>0.0</v>
      </c>
      <c r="Y21" s="125">
        <v>4.0</v>
      </c>
    </row>
    <row r="22">
      <c r="A22" s="99" t="s">
        <v>40</v>
      </c>
      <c r="B22" s="100"/>
      <c r="C22" s="100"/>
      <c r="D22" s="100"/>
      <c r="E22" s="100"/>
      <c r="F22" s="100"/>
      <c r="G22" s="100"/>
      <c r="H22" s="101"/>
      <c r="I22" s="126">
        <v>3.657469</v>
      </c>
      <c r="N22" s="119" t="s">
        <v>40</v>
      </c>
      <c r="O22" s="120"/>
      <c r="P22" s="120"/>
      <c r="Q22" s="120"/>
      <c r="R22" s="120"/>
      <c r="S22" s="120"/>
      <c r="T22" s="120"/>
      <c r="U22" s="43"/>
      <c r="V22" s="127">
        <v>3.65746947447835</v>
      </c>
      <c r="W22" s="116"/>
      <c r="X22" s="116"/>
      <c r="Y22" s="116"/>
    </row>
    <row r="23">
      <c r="A23" s="1" t="s">
        <v>4</v>
      </c>
      <c r="B23" s="1" t="s">
        <v>5</v>
      </c>
      <c r="C23" s="1" t="s">
        <v>6</v>
      </c>
      <c r="D23" s="1" t="s">
        <v>7</v>
      </c>
      <c r="E23" s="2" t="s">
        <v>41</v>
      </c>
      <c r="F23" s="1" t="s">
        <v>8</v>
      </c>
      <c r="G23" s="1" t="s">
        <v>9</v>
      </c>
      <c r="H23" s="1" t="s">
        <v>10</v>
      </c>
      <c r="I23" s="1" t="s">
        <v>11</v>
      </c>
      <c r="N23" s="128" t="s">
        <v>4</v>
      </c>
      <c r="O23" s="129" t="s">
        <v>5</v>
      </c>
      <c r="P23" s="129" t="s">
        <v>6</v>
      </c>
      <c r="Q23" s="129" t="s">
        <v>7</v>
      </c>
      <c r="R23" s="130" t="s">
        <v>41</v>
      </c>
      <c r="S23" s="129" t="s">
        <v>8</v>
      </c>
      <c r="T23" s="129" t="s">
        <v>9</v>
      </c>
      <c r="U23" s="129" t="s">
        <v>10</v>
      </c>
      <c r="V23" s="129" t="s">
        <v>11</v>
      </c>
      <c r="W23" s="116"/>
      <c r="X23" s="116"/>
      <c r="Y23" s="116"/>
    </row>
    <row r="24" ht="39.75" customHeight="1">
      <c r="A24" s="2" t="s">
        <v>17</v>
      </c>
      <c r="B24" s="2" t="s">
        <v>18</v>
      </c>
      <c r="C24" s="2" t="s">
        <v>19</v>
      </c>
      <c r="D24" s="1"/>
      <c r="E24" s="2"/>
      <c r="F24" s="2" t="s">
        <v>20</v>
      </c>
      <c r="G24" s="1"/>
      <c r="H24" s="1"/>
      <c r="I24" s="2" t="s">
        <v>21</v>
      </c>
      <c r="N24" s="2" t="s">
        <v>17</v>
      </c>
      <c r="O24" s="2" t="s">
        <v>18</v>
      </c>
      <c r="P24" s="2" t="s">
        <v>19</v>
      </c>
      <c r="Q24" s="1"/>
      <c r="R24" s="2"/>
      <c r="S24" s="2" t="s">
        <v>20</v>
      </c>
      <c r="T24" s="1"/>
      <c r="U24" s="1"/>
      <c r="V24" s="2" t="s">
        <v>21</v>
      </c>
      <c r="W24" s="116"/>
      <c r="X24" s="116"/>
      <c r="Y24" s="116"/>
    </row>
    <row r="25">
      <c r="A25" s="8">
        <v>1.0</v>
      </c>
      <c r="B25" s="7">
        <f t="shared" ref="B25:B36" si="9">($L$3-$K$3)/A25</f>
        <v>4</v>
      </c>
      <c r="C25" s="60">
        <v>-15.56815</v>
      </c>
      <c r="D25" s="10"/>
      <c r="E25" s="103"/>
      <c r="F25" s="11">
        <f t="shared" ref="F25:F36" si="10">$I$22-C25</f>
        <v>19.225619</v>
      </c>
      <c r="G25" s="10"/>
      <c r="H25" s="10"/>
      <c r="I25" s="10"/>
      <c r="N25" s="131">
        <v>1.0</v>
      </c>
      <c r="O25" s="132">
        <f t="shared" ref="O25:O43" si="11">($L$3-$K$3)/N25</f>
        <v>4</v>
      </c>
      <c r="P25" s="133">
        <v>-15.5681462413859</v>
      </c>
      <c r="Q25" s="134"/>
      <c r="R25" s="134"/>
      <c r="S25" s="135">
        <f t="shared" ref="S25:S43" si="12">$V$22-P25</f>
        <v>19.22561572</v>
      </c>
      <c r="T25" s="134"/>
      <c r="U25" s="134"/>
      <c r="V25" s="134"/>
      <c r="W25" s="116"/>
      <c r="X25" s="116"/>
      <c r="Y25" s="116"/>
    </row>
    <row r="26">
      <c r="A26" s="8">
        <f t="shared" ref="A26:A36" si="13">A25 * 2</f>
        <v>2</v>
      </c>
      <c r="B26" s="7">
        <f t="shared" si="9"/>
        <v>2</v>
      </c>
      <c r="C26" s="60">
        <v>-8.704448</v>
      </c>
      <c r="D26" s="16">
        <f t="shared" ref="D26:D36" si="14">($I$22-C25)/($I$22-C26)</f>
        <v>1.555229581</v>
      </c>
      <c r="E26" s="11">
        <f t="shared" ref="E26:E35" si="15">(C27-C25)/(C27-C26)</f>
        <v>0.2981047187</v>
      </c>
      <c r="F26" s="11">
        <f t="shared" si="10"/>
        <v>12.361917</v>
      </c>
      <c r="G26" s="16">
        <f t="shared" ref="G26:G36" si="16">(C26-C25)/(2^$I$1-1)</f>
        <v>0.4575801333</v>
      </c>
      <c r="H26" s="16">
        <f t="shared" ref="H26:H36" si="17">(2^$I$1*C26-C25)/(2^$I$1-1)</f>
        <v>-8.246867867</v>
      </c>
      <c r="I26" s="16">
        <f t="shared" ref="I26:I36" si="18">$I$22-H26</f>
        <v>11.90433687</v>
      </c>
      <c r="N26" s="131">
        <f t="shared" ref="N26:N43" si="19">N25 * 2</f>
        <v>2</v>
      </c>
      <c r="O26" s="132">
        <f t="shared" si="11"/>
        <v>2</v>
      </c>
      <c r="P26" s="133">
        <v>-8.70444688328866</v>
      </c>
      <c r="Q26" s="136">
        <f t="shared" ref="Q26:Q43" si="20">($V$22-P25)/($V$22-P26)</f>
        <v>1.555229396</v>
      </c>
      <c r="R26" s="135">
        <f t="shared" ref="R26:R42" si="21">(P27-P25)/(P27-P26)</f>
        <v>0.2981050204</v>
      </c>
      <c r="S26" s="135">
        <f t="shared" si="12"/>
        <v>12.36191636</v>
      </c>
      <c r="T26" s="136">
        <f t="shared" ref="T26:T43" si="22">(P26-P25)/(2^$I$1-1)</f>
        <v>0.4575799572</v>
      </c>
      <c r="U26" s="136">
        <f t="shared" ref="U26:U43" si="23">(2^$I$1*P26-P25)/(2^$I$1-1)</f>
        <v>-8.246866926</v>
      </c>
      <c r="V26" s="136">
        <f t="shared" ref="V26:V43" si="24">$V$22-U26</f>
        <v>11.9043364</v>
      </c>
      <c r="W26" s="116"/>
      <c r="X26" s="116"/>
      <c r="Y26" s="116"/>
    </row>
    <row r="27">
      <c r="A27" s="8">
        <f t="shared" si="13"/>
        <v>4</v>
      </c>
      <c r="B27" s="7">
        <f t="shared" si="9"/>
        <v>1</v>
      </c>
      <c r="C27" s="60">
        <v>-18.48326</v>
      </c>
      <c r="D27" s="16">
        <f t="shared" si="14"/>
        <v>0.5583337839</v>
      </c>
      <c r="E27" s="11">
        <f t="shared" si="15"/>
        <v>0.6182385762</v>
      </c>
      <c r="F27" s="11">
        <f t="shared" si="10"/>
        <v>22.140729</v>
      </c>
      <c r="G27" s="16">
        <f t="shared" si="16"/>
        <v>-0.6519208</v>
      </c>
      <c r="H27" s="16">
        <f t="shared" si="17"/>
        <v>-19.1351808</v>
      </c>
      <c r="I27" s="16">
        <f t="shared" si="18"/>
        <v>22.7926498</v>
      </c>
      <c r="N27" s="131">
        <f t="shared" si="19"/>
        <v>4</v>
      </c>
      <c r="O27" s="132">
        <f t="shared" si="11"/>
        <v>1</v>
      </c>
      <c r="P27" s="133">
        <v>-18.4832593228493</v>
      </c>
      <c r="Q27" s="136">
        <f t="shared" si="20"/>
        <v>0.55833376</v>
      </c>
      <c r="R27" s="135">
        <f t="shared" si="21"/>
        <v>0.6182385688</v>
      </c>
      <c r="S27" s="135">
        <f t="shared" si="12"/>
        <v>22.1407288</v>
      </c>
      <c r="T27" s="136">
        <f t="shared" si="22"/>
        <v>-0.6519208293</v>
      </c>
      <c r="U27" s="136">
        <f t="shared" si="23"/>
        <v>-19.13518015</v>
      </c>
      <c r="V27" s="136">
        <f t="shared" si="24"/>
        <v>22.79264963</v>
      </c>
      <c r="W27" s="116"/>
      <c r="X27" s="116"/>
      <c r="Y27" s="116"/>
    </row>
    <row r="28">
      <c r="A28" s="8">
        <f t="shared" si="13"/>
        <v>8</v>
      </c>
      <c r="B28" s="7">
        <f t="shared" si="9"/>
        <v>0.5</v>
      </c>
      <c r="C28" s="60">
        <v>7.131722</v>
      </c>
      <c r="D28" s="16">
        <f t="shared" si="14"/>
        <v>-6.372802729</v>
      </c>
      <c r="E28" s="11">
        <f t="shared" si="15"/>
        <v>-6.558543565</v>
      </c>
      <c r="F28" s="11">
        <f t="shared" si="10"/>
        <v>-3.474253</v>
      </c>
      <c r="G28" s="16">
        <f t="shared" si="16"/>
        <v>1.707665467</v>
      </c>
      <c r="H28" s="16">
        <f t="shared" si="17"/>
        <v>8.839387467</v>
      </c>
      <c r="I28" s="16">
        <f t="shared" si="18"/>
        <v>-5.181918467</v>
      </c>
      <c r="N28" s="131">
        <f t="shared" si="19"/>
        <v>8</v>
      </c>
      <c r="O28" s="132">
        <f t="shared" si="11"/>
        <v>0.5</v>
      </c>
      <c r="P28" s="133">
        <v>7.13172333160698</v>
      </c>
      <c r="Q28" s="136">
        <f t="shared" si="20"/>
        <v>-6.372801099</v>
      </c>
      <c r="R28" s="135">
        <f t="shared" si="21"/>
        <v>-6.558541162</v>
      </c>
      <c r="S28" s="135">
        <f t="shared" si="12"/>
        <v>-3.474253857</v>
      </c>
      <c r="T28" s="136">
        <f t="shared" si="22"/>
        <v>1.70766551</v>
      </c>
      <c r="U28" s="136">
        <f t="shared" si="23"/>
        <v>8.839388842</v>
      </c>
      <c r="V28" s="136">
        <f t="shared" si="24"/>
        <v>-5.181919367</v>
      </c>
      <c r="W28" s="116"/>
      <c r="X28" s="116"/>
      <c r="Y28" s="116"/>
    </row>
    <row r="29">
      <c r="A29" s="8">
        <f t="shared" si="13"/>
        <v>16</v>
      </c>
      <c r="B29" s="7">
        <f t="shared" si="9"/>
        <v>0.25</v>
      </c>
      <c r="C29" s="60">
        <v>3.742844</v>
      </c>
      <c r="D29" s="16">
        <f t="shared" si="14"/>
        <v>40.69403221</v>
      </c>
      <c r="E29" s="11">
        <f t="shared" si="15"/>
        <v>42.9130295</v>
      </c>
      <c r="F29" s="11">
        <f t="shared" si="10"/>
        <v>-0.085375</v>
      </c>
      <c r="G29" s="16">
        <f t="shared" si="16"/>
        <v>-0.2259252</v>
      </c>
      <c r="H29" s="16">
        <f t="shared" si="17"/>
        <v>3.5169188</v>
      </c>
      <c r="I29" s="16">
        <f t="shared" si="18"/>
        <v>0.1405502</v>
      </c>
      <c r="N29" s="131">
        <f t="shared" si="19"/>
        <v>16</v>
      </c>
      <c r="O29" s="132">
        <f t="shared" si="11"/>
        <v>0.25</v>
      </c>
      <c r="P29" s="133">
        <v>3.74284416742395</v>
      </c>
      <c r="Q29" s="136">
        <f t="shared" si="20"/>
        <v>40.69418861</v>
      </c>
      <c r="R29" s="135">
        <f t="shared" si="21"/>
        <v>42.91309801</v>
      </c>
      <c r="S29" s="135">
        <f t="shared" si="12"/>
        <v>-0.08537469295</v>
      </c>
      <c r="T29" s="136">
        <f t="shared" si="22"/>
        <v>-0.2259252776</v>
      </c>
      <c r="U29" s="136">
        <f t="shared" si="23"/>
        <v>3.51691889</v>
      </c>
      <c r="V29" s="136">
        <f t="shared" si="24"/>
        <v>0.1405505847</v>
      </c>
      <c r="W29" s="116"/>
      <c r="X29" s="116"/>
      <c r="Y29" s="116"/>
    </row>
    <row r="30">
      <c r="A30" s="8">
        <f t="shared" si="13"/>
        <v>32</v>
      </c>
      <c r="B30" s="7">
        <f t="shared" si="9"/>
        <v>0.125</v>
      </c>
      <c r="C30" s="60">
        <v>3.661989</v>
      </c>
      <c r="D30" s="16">
        <f t="shared" si="14"/>
        <v>18.88827434</v>
      </c>
      <c r="E30" s="11">
        <f t="shared" si="15"/>
        <v>20.0336629</v>
      </c>
      <c r="F30" s="11">
        <f t="shared" si="10"/>
        <v>-0.00452</v>
      </c>
      <c r="G30" s="16">
        <f t="shared" si="16"/>
        <v>-0.005390333333</v>
      </c>
      <c r="H30" s="16">
        <f t="shared" si="17"/>
        <v>3.656598667</v>
      </c>
      <c r="I30" s="16">
        <f t="shared" si="18"/>
        <v>0.0008703333333</v>
      </c>
      <c r="N30" s="131">
        <f t="shared" si="19"/>
        <v>32</v>
      </c>
      <c r="O30" s="132">
        <f t="shared" si="11"/>
        <v>0.125</v>
      </c>
      <c r="P30" s="133">
        <v>3.66198927180805</v>
      </c>
      <c r="Q30" s="136">
        <f t="shared" si="20"/>
        <v>18.88905336</v>
      </c>
      <c r="R30" s="135">
        <f t="shared" si="21"/>
        <v>20.03349341</v>
      </c>
      <c r="S30" s="135">
        <f t="shared" si="12"/>
        <v>-0.00451979733</v>
      </c>
      <c r="T30" s="136">
        <f t="shared" si="22"/>
        <v>-0.005390326374</v>
      </c>
      <c r="U30" s="136">
        <f t="shared" si="23"/>
        <v>3.656598945</v>
      </c>
      <c r="V30" s="136">
        <f t="shared" si="24"/>
        <v>0.0008705290447</v>
      </c>
      <c r="W30" s="116"/>
      <c r="X30" s="116"/>
      <c r="Y30" s="116"/>
    </row>
    <row r="31">
      <c r="A31" s="8">
        <f t="shared" si="13"/>
        <v>64</v>
      </c>
      <c r="B31" s="7">
        <f t="shared" si="9"/>
        <v>0.0625</v>
      </c>
      <c r="C31" s="60">
        <v>3.657741</v>
      </c>
      <c r="D31" s="16">
        <f t="shared" si="14"/>
        <v>16.61764706</v>
      </c>
      <c r="E31" s="11">
        <f t="shared" si="15"/>
        <v>17.65882353</v>
      </c>
      <c r="F31" s="11">
        <f t="shared" si="10"/>
        <v>-0.000272</v>
      </c>
      <c r="G31" s="16">
        <f t="shared" si="16"/>
        <v>-0.0002832</v>
      </c>
      <c r="H31" s="16">
        <f t="shared" si="17"/>
        <v>3.6574578</v>
      </c>
      <c r="I31" s="16">
        <f t="shared" si="18"/>
        <v>0.0000112</v>
      </c>
      <c r="N31" s="131">
        <f t="shared" si="19"/>
        <v>64</v>
      </c>
      <c r="O31" s="132">
        <f t="shared" si="11"/>
        <v>0.0625</v>
      </c>
      <c r="P31" s="133">
        <v>3.65774123946497</v>
      </c>
      <c r="Q31" s="136">
        <f t="shared" si="20"/>
        <v>16.6312717</v>
      </c>
      <c r="R31" s="135">
        <f t="shared" si="21"/>
        <v>17.66283716</v>
      </c>
      <c r="S31" s="135">
        <f t="shared" si="12"/>
        <v>-0.0002717649866</v>
      </c>
      <c r="T31" s="136">
        <f t="shared" si="22"/>
        <v>-0.0002832021562</v>
      </c>
      <c r="U31" s="136">
        <f t="shared" si="23"/>
        <v>3.657458037</v>
      </c>
      <c r="V31" s="136">
        <f t="shared" si="24"/>
        <v>0.00001143716959</v>
      </c>
      <c r="W31" s="116"/>
      <c r="X31" s="116"/>
      <c r="Y31" s="116"/>
    </row>
    <row r="32">
      <c r="A32" s="8">
        <f t="shared" si="13"/>
        <v>128</v>
      </c>
      <c r="B32" s="7">
        <f t="shared" si="9"/>
        <v>0.03125</v>
      </c>
      <c r="C32" s="60">
        <v>3.657486</v>
      </c>
      <c r="D32" s="16">
        <f t="shared" si="14"/>
        <v>16</v>
      </c>
      <c r="E32" s="11">
        <f t="shared" si="15"/>
        <v>16.9375</v>
      </c>
      <c r="F32" s="11">
        <f t="shared" si="10"/>
        <v>-0.000017</v>
      </c>
      <c r="G32" s="16">
        <f t="shared" si="16"/>
        <v>-0.000017</v>
      </c>
      <c r="H32" s="16">
        <f t="shared" si="17"/>
        <v>3.657469</v>
      </c>
      <c r="I32" s="16">
        <f t="shared" si="18"/>
        <v>0</v>
      </c>
      <c r="N32" s="131">
        <f t="shared" si="19"/>
        <v>128</v>
      </c>
      <c r="O32" s="132">
        <f t="shared" si="11"/>
        <v>0.03125</v>
      </c>
      <c r="P32" s="133">
        <v>3.65748629894662</v>
      </c>
      <c r="Q32" s="136">
        <f t="shared" si="20"/>
        <v>16.1529614</v>
      </c>
      <c r="R32" s="135">
        <f t="shared" si="21"/>
        <v>17.16060962</v>
      </c>
      <c r="S32" s="135">
        <f t="shared" si="12"/>
        <v>-0.00001682446827</v>
      </c>
      <c r="T32" s="136">
        <f t="shared" si="22"/>
        <v>-0.00001699603456</v>
      </c>
      <c r="U32" s="136">
        <f t="shared" si="23"/>
        <v>3.657469303</v>
      </c>
      <c r="V32" s="136">
        <f t="shared" si="24"/>
        <v>0.0000001715662865</v>
      </c>
      <c r="W32" s="116"/>
      <c r="X32" s="116"/>
      <c r="Y32" s="116"/>
    </row>
    <row r="33">
      <c r="A33" s="104">
        <f t="shared" si="13"/>
        <v>256</v>
      </c>
      <c r="B33" s="105">
        <f t="shared" si="9"/>
        <v>0.015625</v>
      </c>
      <c r="C33" s="137">
        <v>3.65747</v>
      </c>
      <c r="D33" s="107">
        <f t="shared" si="14"/>
        <v>17</v>
      </c>
      <c r="E33" s="108" t="str">
        <f t="shared" si="15"/>
        <v>#DIV/0!</v>
      </c>
      <c r="F33" s="108">
        <f t="shared" si="10"/>
        <v>-0.000001</v>
      </c>
      <c r="G33" s="107">
        <f t="shared" si="16"/>
        <v>-0.000001066666667</v>
      </c>
      <c r="H33" s="107">
        <f t="shared" si="17"/>
        <v>3.657468933</v>
      </c>
      <c r="I33" s="107">
        <f t="shared" si="18"/>
        <v>0.00000006666666641</v>
      </c>
      <c r="N33" s="131">
        <f t="shared" si="19"/>
        <v>256</v>
      </c>
      <c r="O33" s="132">
        <f t="shared" si="11"/>
        <v>0.015625</v>
      </c>
      <c r="P33" s="133">
        <v>3.65747052351956</v>
      </c>
      <c r="Q33" s="136">
        <f t="shared" si="20"/>
        <v>16.03794789</v>
      </c>
      <c r="R33" s="135">
        <f t="shared" si="21"/>
        <v>17.03984519</v>
      </c>
      <c r="S33" s="135">
        <f t="shared" si="12"/>
        <v>-0.00000104904121</v>
      </c>
      <c r="T33" s="136">
        <f t="shared" si="22"/>
        <v>-0.000001051695137</v>
      </c>
      <c r="U33" s="136">
        <f t="shared" si="23"/>
        <v>3.657469472</v>
      </c>
      <c r="V33" s="136">
        <f t="shared" si="24"/>
        <v>0.0000000026539273</v>
      </c>
      <c r="W33" s="116"/>
      <c r="X33" s="116"/>
      <c r="Y33" s="116"/>
    </row>
    <row r="34">
      <c r="A34" s="8">
        <f t="shared" si="13"/>
        <v>512</v>
      </c>
      <c r="B34" s="7">
        <f t="shared" si="9"/>
        <v>0.0078125</v>
      </c>
      <c r="C34" s="60">
        <v>3.65747</v>
      </c>
      <c r="D34" s="16">
        <f t="shared" si="14"/>
        <v>1</v>
      </c>
      <c r="E34" s="11" t="str">
        <f t="shared" si="15"/>
        <v>#DIV/0!</v>
      </c>
      <c r="F34" s="11">
        <f t="shared" si="10"/>
        <v>-0.000001</v>
      </c>
      <c r="G34" s="16">
        <f t="shared" si="16"/>
        <v>0</v>
      </c>
      <c r="H34" s="16">
        <f t="shared" si="17"/>
        <v>3.65747</v>
      </c>
      <c r="I34" s="16">
        <f t="shared" si="18"/>
        <v>-0.0000009999999997</v>
      </c>
      <c r="N34" s="131">
        <f t="shared" si="19"/>
        <v>512</v>
      </c>
      <c r="O34" s="132">
        <f t="shared" si="11"/>
        <v>0.0078125</v>
      </c>
      <c r="P34" s="133">
        <v>3.65746954000464</v>
      </c>
      <c r="Q34" s="136">
        <f t="shared" si="20"/>
        <v>16.00947051</v>
      </c>
      <c r="R34" s="135">
        <f t="shared" si="21"/>
        <v>17.00994477</v>
      </c>
      <c r="S34" s="135">
        <f t="shared" si="12"/>
        <v>-0.00000006552629017</v>
      </c>
      <c r="T34" s="136">
        <f t="shared" si="22"/>
        <v>-0.00000006556766134</v>
      </c>
      <c r="U34" s="136">
        <f t="shared" si="23"/>
        <v>3.657469474</v>
      </c>
      <c r="V34" s="136">
        <f t="shared" si="24"/>
        <v>0</v>
      </c>
      <c r="W34" s="116"/>
      <c r="X34" s="116"/>
      <c r="Y34" s="116"/>
    </row>
    <row r="35">
      <c r="A35" s="8">
        <f t="shared" si="13"/>
        <v>1024</v>
      </c>
      <c r="B35" s="7">
        <f t="shared" si="9"/>
        <v>0.00390625</v>
      </c>
      <c r="C35" s="60">
        <v>3.65747</v>
      </c>
      <c r="D35" s="16">
        <f t="shared" si="14"/>
        <v>1</v>
      </c>
      <c r="E35" s="11">
        <f t="shared" si="15"/>
        <v>1</v>
      </c>
      <c r="F35" s="11">
        <f t="shared" si="10"/>
        <v>-0.000001</v>
      </c>
      <c r="G35" s="16">
        <f t="shared" si="16"/>
        <v>0</v>
      </c>
      <c r="H35" s="16">
        <f t="shared" si="17"/>
        <v>3.65747</v>
      </c>
      <c r="I35" s="16">
        <f t="shared" si="18"/>
        <v>-0.0000009999999997</v>
      </c>
      <c r="N35" s="131">
        <f t="shared" si="19"/>
        <v>1024</v>
      </c>
      <c r="O35" s="132">
        <f t="shared" si="11"/>
        <v>0.00390625</v>
      </c>
      <c r="P35" s="133">
        <v>3.65746947857314</v>
      </c>
      <c r="Q35" s="136">
        <f t="shared" si="20"/>
        <v>16.00235558</v>
      </c>
      <c r="R35" s="135">
        <f t="shared" si="21"/>
        <v>17.00245431</v>
      </c>
      <c r="S35" s="135">
        <f t="shared" si="12"/>
        <v>-0.000000004094790285</v>
      </c>
      <c r="T35" s="136">
        <f t="shared" si="22"/>
        <v>-0.000000004095433326</v>
      </c>
      <c r="U35" s="136">
        <f t="shared" si="23"/>
        <v>3.657469474</v>
      </c>
      <c r="V35" s="136">
        <f t="shared" si="24"/>
        <v>0</v>
      </c>
      <c r="W35" s="116"/>
      <c r="X35" s="116"/>
      <c r="Y35" s="116"/>
    </row>
    <row r="36">
      <c r="A36" s="8">
        <f t="shared" si="13"/>
        <v>2048</v>
      </c>
      <c r="B36" s="7">
        <f t="shared" si="9"/>
        <v>0.001953125</v>
      </c>
      <c r="C36" s="60">
        <v>3.657468</v>
      </c>
      <c r="D36" s="16">
        <f t="shared" si="14"/>
        <v>-1</v>
      </c>
      <c r="E36" s="103"/>
      <c r="F36" s="11">
        <f t="shared" si="10"/>
        <v>0.0000009999999997</v>
      </c>
      <c r="G36" s="16">
        <f t="shared" si="16"/>
        <v>-0.0000001333333333</v>
      </c>
      <c r="H36" s="16">
        <f t="shared" si="17"/>
        <v>3.657467867</v>
      </c>
      <c r="I36" s="16">
        <f t="shared" si="18"/>
        <v>0.000001133333333</v>
      </c>
      <c r="N36" s="131">
        <f t="shared" si="19"/>
        <v>2048</v>
      </c>
      <c r="O36" s="132">
        <f t="shared" si="11"/>
        <v>0.001953125</v>
      </c>
      <c r="P36" s="133">
        <v>3.65746947473426</v>
      </c>
      <c r="Q36" s="136">
        <f t="shared" si="20"/>
        <v>16.00087461</v>
      </c>
      <c r="R36" s="135">
        <f t="shared" si="21"/>
        <v>17.0006608</v>
      </c>
      <c r="S36" s="135">
        <f t="shared" si="12"/>
        <v>-0.000000000255910404</v>
      </c>
      <c r="T36" s="136">
        <f t="shared" si="22"/>
        <v>-0.0000000002559253254</v>
      </c>
      <c r="U36" s="136">
        <f t="shared" si="23"/>
        <v>3.657469474</v>
      </c>
      <c r="V36" s="136">
        <f t="shared" si="24"/>
        <v>0</v>
      </c>
      <c r="W36" s="116"/>
      <c r="X36" s="116"/>
      <c r="Y36" s="116"/>
    </row>
    <row r="37">
      <c r="N37" s="131">
        <f t="shared" si="19"/>
        <v>4096</v>
      </c>
      <c r="O37" s="132">
        <f t="shared" si="11"/>
        <v>0.0009765625</v>
      </c>
      <c r="P37" s="133">
        <v>3.65746947449434</v>
      </c>
      <c r="Q37" s="136">
        <f t="shared" si="20"/>
        <v>16.00408254</v>
      </c>
      <c r="R37" s="135">
        <f t="shared" si="21"/>
        <v>17.00509554</v>
      </c>
      <c r="S37" s="135">
        <f t="shared" si="12"/>
        <v>0</v>
      </c>
      <c r="T37" s="136">
        <f t="shared" si="22"/>
        <v>0</v>
      </c>
      <c r="U37" s="136">
        <f t="shared" si="23"/>
        <v>3.657469474</v>
      </c>
      <c r="V37" s="136">
        <f t="shared" si="24"/>
        <v>0</v>
      </c>
      <c r="W37" s="116"/>
      <c r="X37" s="116"/>
      <c r="Y37" s="116"/>
    </row>
    <row r="38">
      <c r="N38" s="131">
        <f t="shared" si="19"/>
        <v>8192</v>
      </c>
      <c r="O38" s="132">
        <f t="shared" si="11"/>
        <v>0.00048828125</v>
      </c>
      <c r="P38" s="133">
        <v>3.65746947447935</v>
      </c>
      <c r="Q38" s="136">
        <f t="shared" si="20"/>
        <v>15.98889876</v>
      </c>
      <c r="R38" s="135">
        <f t="shared" si="21"/>
        <v>16.95226843</v>
      </c>
      <c r="S38" s="135">
        <f t="shared" si="12"/>
        <v>0</v>
      </c>
      <c r="T38" s="136">
        <f t="shared" si="22"/>
        <v>0</v>
      </c>
      <c r="U38" s="136">
        <f t="shared" si="23"/>
        <v>3.657469474</v>
      </c>
      <c r="V38" s="136">
        <f t="shared" si="24"/>
        <v>0</v>
      </c>
      <c r="W38" s="116"/>
      <c r="X38" s="116"/>
      <c r="Y38" s="116"/>
    </row>
    <row r="39">
      <c r="N39" s="131">
        <f t="shared" si="19"/>
        <v>16384</v>
      </c>
      <c r="O39" s="132">
        <f t="shared" si="11"/>
        <v>0.000244140625</v>
      </c>
      <c r="P39" s="133">
        <v>3.65746947447841</v>
      </c>
      <c r="Q39" s="136">
        <f t="shared" si="20"/>
        <v>16.55882353</v>
      </c>
      <c r="R39" s="135">
        <f t="shared" si="21"/>
        <v>19.72566372</v>
      </c>
      <c r="S39" s="135">
        <f t="shared" si="12"/>
        <v>0</v>
      </c>
      <c r="T39" s="136">
        <f t="shared" si="22"/>
        <v>0</v>
      </c>
      <c r="U39" s="136">
        <f t="shared" si="23"/>
        <v>3.657469474</v>
      </c>
      <c r="V39" s="136">
        <f t="shared" si="24"/>
        <v>0</v>
      </c>
      <c r="W39" s="116"/>
      <c r="X39" s="116"/>
      <c r="Y39" s="116"/>
    </row>
    <row r="40">
      <c r="N40" s="138">
        <f t="shared" si="19"/>
        <v>32768</v>
      </c>
      <c r="O40" s="139">
        <f t="shared" si="11"/>
        <v>0.0001220703125</v>
      </c>
      <c r="P40" s="140">
        <v>3.65746947447836</v>
      </c>
      <c r="Q40" s="141">
        <f t="shared" si="20"/>
        <v>5.913043478</v>
      </c>
      <c r="R40" s="142">
        <f t="shared" si="21"/>
        <v>2.661764706</v>
      </c>
      <c r="S40" s="142">
        <f t="shared" si="12"/>
        <v>0</v>
      </c>
      <c r="T40" s="141">
        <f t="shared" si="22"/>
        <v>0</v>
      </c>
      <c r="U40" s="141">
        <f t="shared" si="23"/>
        <v>3.657469474</v>
      </c>
      <c r="V40" s="141">
        <f t="shared" si="24"/>
        <v>0</v>
      </c>
      <c r="W40" s="116"/>
      <c r="X40" s="116"/>
      <c r="Y40" s="116"/>
    </row>
    <row r="41">
      <c r="N41" s="131">
        <f t="shared" si="19"/>
        <v>65536</v>
      </c>
      <c r="O41" s="132">
        <f t="shared" si="11"/>
        <v>0.00006103515625</v>
      </c>
      <c r="P41" s="133">
        <v>3.65746947447833</v>
      </c>
      <c r="Q41" s="136">
        <f t="shared" si="20"/>
        <v>-0.5111111111</v>
      </c>
      <c r="R41" s="135">
        <f t="shared" si="21"/>
        <v>-1.956521739</v>
      </c>
      <c r="S41" s="135">
        <f t="shared" si="12"/>
        <v>0</v>
      </c>
      <c r="T41" s="136">
        <f t="shared" si="22"/>
        <v>0</v>
      </c>
      <c r="U41" s="136">
        <f t="shared" si="23"/>
        <v>3.657469474</v>
      </c>
      <c r="V41" s="136">
        <f t="shared" si="24"/>
        <v>0</v>
      </c>
      <c r="W41" s="116"/>
      <c r="X41" s="116"/>
      <c r="Y41" s="116"/>
    </row>
    <row r="42">
      <c r="N42" s="131">
        <f t="shared" si="19"/>
        <v>131072</v>
      </c>
      <c r="O42" s="132">
        <f t="shared" si="11"/>
        <v>0.00003051757813</v>
      </c>
      <c r="P42" s="133">
        <v>3.65746947447834</v>
      </c>
      <c r="Q42" s="136">
        <f t="shared" si="20"/>
        <v>2.045454545</v>
      </c>
      <c r="R42" s="135" t="str">
        <f t="shared" si="21"/>
        <v>#DIV/0!</v>
      </c>
      <c r="S42" s="135">
        <f t="shared" si="12"/>
        <v>0</v>
      </c>
      <c r="T42" s="136">
        <f t="shared" si="22"/>
        <v>0</v>
      </c>
      <c r="U42" s="136">
        <f t="shared" si="23"/>
        <v>3.657469474</v>
      </c>
      <c r="V42" s="136">
        <f t="shared" si="24"/>
        <v>0</v>
      </c>
      <c r="W42" s="116"/>
      <c r="X42" s="116"/>
      <c r="Y42" s="116"/>
    </row>
    <row r="43">
      <c r="N43" s="131">
        <f t="shared" si="19"/>
        <v>262144</v>
      </c>
      <c r="O43" s="132">
        <f t="shared" si="11"/>
        <v>0.00001525878906</v>
      </c>
      <c r="P43" s="133">
        <v>3.65746947447834</v>
      </c>
      <c r="Q43" s="136">
        <f t="shared" si="20"/>
        <v>1</v>
      </c>
      <c r="R43" s="143"/>
      <c r="S43" s="135">
        <f t="shared" si="12"/>
        <v>0</v>
      </c>
      <c r="T43" s="136">
        <f t="shared" si="22"/>
        <v>0</v>
      </c>
      <c r="U43" s="136">
        <f t="shared" si="23"/>
        <v>3.657469474</v>
      </c>
      <c r="V43" s="136">
        <f t="shared" si="24"/>
        <v>0</v>
      </c>
      <c r="W43" s="116"/>
      <c r="X43" s="116"/>
      <c r="Y43" s="116"/>
    </row>
  </sheetData>
  <mergeCells count="12">
    <mergeCell ref="A20:H20"/>
    <mergeCell ref="A21:H21"/>
    <mergeCell ref="A22:H22"/>
    <mergeCell ref="N21:U21"/>
    <mergeCell ref="N22:U22"/>
    <mergeCell ref="A1:H1"/>
    <mergeCell ref="A2:H2"/>
    <mergeCell ref="A3:H3"/>
    <mergeCell ref="A4:H4"/>
    <mergeCell ref="A19:H19"/>
    <mergeCell ref="N19:U19"/>
    <mergeCell ref="N20:U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0"/>
    <col customWidth="1" min="2" max="2" width="11.5"/>
    <col customWidth="1" min="3" max="3" width="14.25"/>
    <col customWidth="1" min="4" max="4" width="14.38"/>
    <col customWidth="1" min="5" max="5" width="14.0"/>
    <col customWidth="1" min="6" max="6" width="14.38"/>
    <col customWidth="1" min="7" max="7" width="14.0"/>
    <col customWidth="1" min="8" max="9" width="13.63"/>
    <col customWidth="1" min="14" max="14" width="6.38"/>
    <col customWidth="1" min="15" max="15" width="13.5"/>
    <col customWidth="1" min="16" max="16" width="21.5"/>
    <col customWidth="1" min="17" max="17" width="21.75"/>
    <col customWidth="1" min="18" max="18" width="21.25"/>
    <col customWidth="1" min="19" max="19" width="22.13"/>
    <col customWidth="1" min="20" max="20" width="21.0"/>
    <col customWidth="1" min="21" max="21" width="20.38"/>
    <col customWidth="1" min="22" max="22" width="21.38"/>
  </cols>
  <sheetData>
    <row r="1">
      <c r="A1" s="99" t="s">
        <v>35</v>
      </c>
      <c r="B1" s="100"/>
      <c r="C1" s="100"/>
      <c r="D1" s="100"/>
      <c r="E1" s="100"/>
      <c r="F1" s="100"/>
      <c r="G1" s="100"/>
      <c r="H1" s="101"/>
      <c r="I1" s="118">
        <v>8.0</v>
      </c>
    </row>
    <row r="2">
      <c r="A2" s="99" t="s">
        <v>36</v>
      </c>
      <c r="B2" s="100"/>
      <c r="C2" s="100"/>
      <c r="D2" s="100"/>
      <c r="E2" s="100"/>
      <c r="F2" s="100"/>
      <c r="G2" s="100"/>
      <c r="H2" s="101"/>
      <c r="I2" s="118" t="s">
        <v>45</v>
      </c>
      <c r="K2" s="4" t="s">
        <v>37</v>
      </c>
      <c r="L2" s="4" t="s">
        <v>38</v>
      </c>
    </row>
    <row r="3">
      <c r="A3" s="99" t="s">
        <v>39</v>
      </c>
      <c r="B3" s="100"/>
      <c r="C3" s="100"/>
      <c r="D3" s="100"/>
      <c r="E3" s="100"/>
      <c r="F3" s="100"/>
      <c r="G3" s="100"/>
      <c r="H3" s="101"/>
      <c r="I3" s="118" t="s">
        <v>46</v>
      </c>
      <c r="K3" s="4">
        <v>0.0</v>
      </c>
      <c r="L3" s="149">
        <v>2.0</v>
      </c>
    </row>
    <row r="4">
      <c r="A4" s="99" t="s">
        <v>40</v>
      </c>
      <c r="B4" s="100"/>
      <c r="C4" s="100"/>
      <c r="D4" s="100"/>
      <c r="E4" s="100"/>
      <c r="F4" s="100"/>
      <c r="G4" s="100"/>
      <c r="H4" s="101"/>
      <c r="I4" s="102">
        <v>4096.0</v>
      </c>
    </row>
    <row r="5">
      <c r="A5" s="1" t="s">
        <v>4</v>
      </c>
      <c r="B5" s="1" t="s">
        <v>5</v>
      </c>
      <c r="C5" s="1" t="s">
        <v>6</v>
      </c>
      <c r="D5" s="1" t="s">
        <v>7</v>
      </c>
      <c r="E5" s="2" t="s">
        <v>41</v>
      </c>
      <c r="F5" s="1" t="s">
        <v>8</v>
      </c>
      <c r="G5" s="1" t="s">
        <v>9</v>
      </c>
      <c r="H5" s="1" t="s">
        <v>10</v>
      </c>
      <c r="I5" s="1" t="s">
        <v>11</v>
      </c>
    </row>
    <row r="6" ht="38.25" customHeight="1">
      <c r="A6" s="2" t="s">
        <v>17</v>
      </c>
      <c r="B6" s="2" t="s">
        <v>18</v>
      </c>
      <c r="C6" s="2" t="s">
        <v>19</v>
      </c>
      <c r="D6" s="1"/>
      <c r="E6" s="2"/>
      <c r="F6" s="2" t="s">
        <v>20</v>
      </c>
      <c r="G6" s="1"/>
      <c r="H6" s="1"/>
      <c r="I6" s="2" t="s">
        <v>21</v>
      </c>
    </row>
    <row r="7">
      <c r="A7" s="8">
        <v>1.0</v>
      </c>
      <c r="B7" s="7">
        <f t="shared" ref="B7:B13" si="1">($L$3-$K$3)/A7</f>
        <v>2</v>
      </c>
      <c r="C7" s="60">
        <v>4069.608</v>
      </c>
      <c r="D7" s="10"/>
      <c r="E7" s="103"/>
      <c r="F7" s="11">
        <f t="shared" ref="F7:F13" si="2">$I$4-C7</f>
        <v>26.392</v>
      </c>
      <c r="G7" s="10"/>
      <c r="H7" s="10"/>
      <c r="I7" s="10"/>
    </row>
    <row r="8">
      <c r="A8" s="8">
        <f t="shared" ref="A8:A13" si="3">A7 * 2</f>
        <v>2</v>
      </c>
      <c r="B8" s="7">
        <f t="shared" si="1"/>
        <v>1</v>
      </c>
      <c r="C8" s="60">
        <v>4095.84</v>
      </c>
      <c r="D8" s="16">
        <f t="shared" ref="D8:D13" si="4">($I$4-C7)/($I$4-C8)</f>
        <v>164.95</v>
      </c>
      <c r="E8" s="11">
        <f t="shared" ref="E8:E12" si="5">(C9-C7)/(C9-C8)</f>
        <v>165.9811321</v>
      </c>
      <c r="F8" s="11">
        <f t="shared" si="2"/>
        <v>0.16</v>
      </c>
      <c r="G8" s="16">
        <f t="shared" ref="G8:G13" si="6">(C8-C7)/(2^$I$1-1)</f>
        <v>0.1028705882</v>
      </c>
      <c r="H8" s="16">
        <f t="shared" ref="H8:H13" si="7">(2^$I$1*C8-C7)/(2^$I$1-1)</f>
        <v>4095.942871</v>
      </c>
      <c r="I8" s="16">
        <f t="shared" ref="I8:I13" si="8">$I$4-H8</f>
        <v>0.05712941176</v>
      </c>
    </row>
    <row r="9">
      <c r="A9" s="8">
        <f t="shared" si="3"/>
        <v>4</v>
      </c>
      <c r="B9" s="7">
        <f t="shared" si="1"/>
        <v>0.5</v>
      </c>
      <c r="C9" s="60">
        <v>4095.999</v>
      </c>
      <c r="D9" s="16">
        <f t="shared" si="4"/>
        <v>160</v>
      </c>
      <c r="E9" s="11">
        <f t="shared" si="5"/>
        <v>160</v>
      </c>
      <c r="F9" s="11">
        <f t="shared" si="2"/>
        <v>0.001</v>
      </c>
      <c r="G9" s="16">
        <f t="shared" si="6"/>
        <v>0.0006235294118</v>
      </c>
      <c r="H9" s="16">
        <f t="shared" si="7"/>
        <v>4095.999624</v>
      </c>
      <c r="I9" s="16">
        <f t="shared" si="8"/>
        <v>0.0003764705884</v>
      </c>
    </row>
    <row r="10">
      <c r="A10" s="104">
        <f t="shared" si="3"/>
        <v>8</v>
      </c>
      <c r="B10" s="105">
        <f t="shared" si="1"/>
        <v>0.25</v>
      </c>
      <c r="C10" s="137">
        <v>4096.0</v>
      </c>
      <c r="D10" s="107" t="str">
        <f t="shared" si="4"/>
        <v>#DIV/0!</v>
      </c>
      <c r="E10" s="108" t="str">
        <f t="shared" si="5"/>
        <v>#DIV/0!</v>
      </c>
      <c r="F10" s="108">
        <f t="shared" si="2"/>
        <v>0</v>
      </c>
      <c r="G10" s="107">
        <f t="shared" si="6"/>
        <v>0.000003921568628</v>
      </c>
      <c r="H10" s="107">
        <f t="shared" si="7"/>
        <v>4096.000004</v>
      </c>
      <c r="I10" s="107">
        <f t="shared" si="8"/>
        <v>-0.00000392156926</v>
      </c>
    </row>
    <row r="11">
      <c r="A11" s="8">
        <f t="shared" si="3"/>
        <v>16</v>
      </c>
      <c r="B11" s="7">
        <f t="shared" si="1"/>
        <v>0.125</v>
      </c>
      <c r="C11" s="60">
        <v>4096.0</v>
      </c>
      <c r="D11" s="16" t="str">
        <f t="shared" si="4"/>
        <v>#DIV/0!</v>
      </c>
      <c r="E11" s="11" t="str">
        <f t="shared" si="5"/>
        <v>#DIV/0!</v>
      </c>
      <c r="F11" s="11">
        <f t="shared" si="2"/>
        <v>0</v>
      </c>
      <c r="G11" s="16">
        <f t="shared" si="6"/>
        <v>0</v>
      </c>
      <c r="H11" s="16">
        <f t="shared" si="7"/>
        <v>4096</v>
      </c>
      <c r="I11" s="16">
        <f t="shared" si="8"/>
        <v>0</v>
      </c>
    </row>
    <row r="12">
      <c r="A12" s="8">
        <f t="shared" si="3"/>
        <v>32</v>
      </c>
      <c r="B12" s="7">
        <f t="shared" si="1"/>
        <v>0.0625</v>
      </c>
      <c r="C12" s="60">
        <v>4096.0</v>
      </c>
      <c r="D12" s="16" t="str">
        <f t="shared" si="4"/>
        <v>#DIV/0!</v>
      </c>
      <c r="E12" s="11" t="str">
        <f t="shared" si="5"/>
        <v>#DIV/0!</v>
      </c>
      <c r="F12" s="11">
        <f t="shared" si="2"/>
        <v>0</v>
      </c>
      <c r="G12" s="16">
        <f t="shared" si="6"/>
        <v>0</v>
      </c>
      <c r="H12" s="16">
        <f t="shared" si="7"/>
        <v>4096</v>
      </c>
      <c r="I12" s="16">
        <f t="shared" si="8"/>
        <v>0</v>
      </c>
    </row>
    <row r="13">
      <c r="A13" s="8">
        <f t="shared" si="3"/>
        <v>64</v>
      </c>
      <c r="B13" s="7">
        <f t="shared" si="1"/>
        <v>0.03125</v>
      </c>
      <c r="C13" s="60">
        <v>4096.0</v>
      </c>
      <c r="D13" s="16" t="str">
        <f t="shared" si="4"/>
        <v>#DIV/0!</v>
      </c>
      <c r="E13" s="103"/>
      <c r="F13" s="11">
        <f t="shared" si="2"/>
        <v>0</v>
      </c>
      <c r="G13" s="16">
        <f t="shared" si="6"/>
        <v>0</v>
      </c>
      <c r="H13" s="16">
        <f t="shared" si="7"/>
        <v>4096</v>
      </c>
      <c r="I13" s="16">
        <f t="shared" si="8"/>
        <v>0</v>
      </c>
    </row>
    <row r="14">
      <c r="A14" s="109"/>
      <c r="B14" s="109"/>
      <c r="C14" s="110"/>
      <c r="D14" s="111"/>
      <c r="E14" s="112"/>
      <c r="F14" s="112"/>
      <c r="G14" s="111"/>
      <c r="H14" s="111"/>
      <c r="I14" s="111"/>
    </row>
    <row r="15">
      <c r="A15" s="109"/>
      <c r="B15" s="109"/>
      <c r="C15" s="110"/>
      <c r="D15" s="111"/>
      <c r="E15" s="112"/>
      <c r="F15" s="112"/>
      <c r="G15" s="111"/>
      <c r="H15" s="111"/>
      <c r="I15" s="111"/>
      <c r="N15" s="113" t="s">
        <v>42</v>
      </c>
    </row>
    <row r="16">
      <c r="A16" s="99" t="s">
        <v>35</v>
      </c>
      <c r="B16" s="100"/>
      <c r="C16" s="100"/>
      <c r="D16" s="100"/>
      <c r="E16" s="100"/>
      <c r="F16" s="100"/>
      <c r="G16" s="100"/>
      <c r="H16" s="101"/>
      <c r="I16" s="147">
        <v>8.0</v>
      </c>
      <c r="N16" s="114" t="s">
        <v>35</v>
      </c>
      <c r="O16" s="100"/>
      <c r="P16" s="100"/>
      <c r="Q16" s="100"/>
      <c r="R16" s="100"/>
      <c r="S16" s="100"/>
      <c r="T16" s="100"/>
      <c r="U16" s="101"/>
      <c r="V16" s="148">
        <v>8.0</v>
      </c>
      <c r="W16" s="116"/>
      <c r="X16" s="117"/>
      <c r="Y16" s="117"/>
    </row>
    <row r="17">
      <c r="A17" s="99" t="s">
        <v>43</v>
      </c>
      <c r="B17" s="100"/>
      <c r="C17" s="100"/>
      <c r="D17" s="100"/>
      <c r="E17" s="100"/>
      <c r="F17" s="100"/>
      <c r="G17" s="100"/>
      <c r="H17" s="101"/>
      <c r="I17" s="118" t="s">
        <v>44</v>
      </c>
      <c r="K17" s="4" t="s">
        <v>37</v>
      </c>
      <c r="L17" s="4" t="s">
        <v>38</v>
      </c>
      <c r="N17" s="119" t="s">
        <v>43</v>
      </c>
      <c r="O17" s="120"/>
      <c r="P17" s="120"/>
      <c r="Q17" s="120"/>
      <c r="R17" s="120"/>
      <c r="S17" s="120"/>
      <c r="T17" s="120"/>
      <c r="U17" s="43"/>
      <c r="V17" s="121" t="s">
        <v>44</v>
      </c>
      <c r="W17" s="122"/>
      <c r="X17" s="123" t="s">
        <v>37</v>
      </c>
      <c r="Y17" s="123" t="s">
        <v>38</v>
      </c>
    </row>
    <row r="18">
      <c r="A18" s="99" t="s">
        <v>39</v>
      </c>
      <c r="B18" s="100"/>
      <c r="C18" s="100"/>
      <c r="D18" s="100"/>
      <c r="E18" s="100"/>
      <c r="F18" s="100"/>
      <c r="G18" s="100"/>
      <c r="H18" s="101"/>
      <c r="I18" s="102" t="s">
        <v>23</v>
      </c>
      <c r="K18" s="4">
        <v>0.0</v>
      </c>
      <c r="L18" s="4">
        <v>4.0</v>
      </c>
      <c r="N18" s="119" t="s">
        <v>39</v>
      </c>
      <c r="O18" s="120"/>
      <c r="P18" s="120"/>
      <c r="Q18" s="120"/>
      <c r="R18" s="120"/>
      <c r="S18" s="120"/>
      <c r="T18" s="120"/>
      <c r="U18" s="43"/>
      <c r="V18" s="124" t="s">
        <v>23</v>
      </c>
      <c r="W18" s="122"/>
      <c r="X18" s="125">
        <v>0.0</v>
      </c>
      <c r="Y18" s="125">
        <v>4.0</v>
      </c>
    </row>
    <row r="19">
      <c r="A19" s="99" t="s">
        <v>40</v>
      </c>
      <c r="B19" s="100"/>
      <c r="C19" s="100"/>
      <c r="D19" s="100"/>
      <c r="E19" s="100"/>
      <c r="F19" s="100"/>
      <c r="G19" s="100"/>
      <c r="H19" s="101"/>
      <c r="I19" s="126">
        <v>3.657469</v>
      </c>
      <c r="N19" s="119" t="s">
        <v>40</v>
      </c>
      <c r="O19" s="120"/>
      <c r="P19" s="120"/>
      <c r="Q19" s="120"/>
      <c r="R19" s="120"/>
      <c r="S19" s="120"/>
      <c r="T19" s="120"/>
      <c r="U19" s="43"/>
      <c r="V19" s="127">
        <v>3.65746947447835</v>
      </c>
      <c r="W19" s="116"/>
      <c r="X19" s="116"/>
      <c r="Y19" s="116"/>
    </row>
    <row r="20">
      <c r="A20" s="1" t="s">
        <v>4</v>
      </c>
      <c r="B20" s="1" t="s">
        <v>5</v>
      </c>
      <c r="C20" s="1" t="s">
        <v>6</v>
      </c>
      <c r="D20" s="1" t="s">
        <v>7</v>
      </c>
      <c r="E20" s="2" t="s">
        <v>41</v>
      </c>
      <c r="F20" s="1" t="s">
        <v>8</v>
      </c>
      <c r="G20" s="1" t="s">
        <v>9</v>
      </c>
      <c r="H20" s="1" t="s">
        <v>10</v>
      </c>
      <c r="I20" s="1" t="s">
        <v>11</v>
      </c>
      <c r="N20" s="128" t="s">
        <v>4</v>
      </c>
      <c r="O20" s="129" t="s">
        <v>5</v>
      </c>
      <c r="P20" s="129" t="s">
        <v>6</v>
      </c>
      <c r="Q20" s="129" t="s">
        <v>7</v>
      </c>
      <c r="R20" s="130" t="s">
        <v>41</v>
      </c>
      <c r="S20" s="129" t="s">
        <v>8</v>
      </c>
      <c r="T20" s="129" t="s">
        <v>9</v>
      </c>
      <c r="U20" s="129" t="s">
        <v>10</v>
      </c>
      <c r="V20" s="129" t="s">
        <v>11</v>
      </c>
      <c r="W20" s="116"/>
      <c r="X20" s="116"/>
      <c r="Y20" s="116"/>
    </row>
    <row r="21" ht="36.75" customHeight="1">
      <c r="A21" s="2" t="s">
        <v>17</v>
      </c>
      <c r="B21" s="2" t="s">
        <v>18</v>
      </c>
      <c r="C21" s="2" t="s">
        <v>19</v>
      </c>
      <c r="D21" s="1"/>
      <c r="E21" s="2"/>
      <c r="F21" s="2" t="s">
        <v>20</v>
      </c>
      <c r="G21" s="1"/>
      <c r="H21" s="1"/>
      <c r="I21" s="2" t="s">
        <v>21</v>
      </c>
      <c r="N21" s="2" t="s">
        <v>17</v>
      </c>
      <c r="O21" s="2" t="s">
        <v>18</v>
      </c>
      <c r="P21" s="2" t="s">
        <v>19</v>
      </c>
      <c r="Q21" s="1"/>
      <c r="R21" s="2"/>
      <c r="S21" s="2" t="s">
        <v>20</v>
      </c>
      <c r="T21" s="1"/>
      <c r="U21" s="1"/>
      <c r="V21" s="2" t="s">
        <v>21</v>
      </c>
      <c r="W21" s="116"/>
      <c r="X21" s="116"/>
      <c r="Y21" s="116"/>
    </row>
    <row r="22">
      <c r="A22" s="8">
        <v>1.0</v>
      </c>
      <c r="B22" s="7">
        <f t="shared" ref="B22:B31" si="9">($L$3-$K$3)/A22</f>
        <v>2</v>
      </c>
      <c r="C22" s="60">
        <v>26.82042</v>
      </c>
      <c r="D22" s="10"/>
      <c r="E22" s="103"/>
      <c r="F22" s="11">
        <f t="shared" ref="F22:F31" si="10">$I$19-C22</f>
        <v>-23.162951</v>
      </c>
      <c r="G22" s="10"/>
      <c r="H22" s="10"/>
      <c r="I22" s="10"/>
      <c r="N22" s="131">
        <v>1.0</v>
      </c>
      <c r="O22" s="132">
        <f t="shared" ref="O22:O33" si="11">($L$3-$K$3)/N22</f>
        <v>2</v>
      </c>
      <c r="P22" s="133">
        <v>26.8203887754991</v>
      </c>
      <c r="Q22" s="134"/>
      <c r="R22" s="134"/>
      <c r="S22" s="135">
        <f t="shared" ref="S22:S33" si="12">$V$19-P22</f>
        <v>-23.1629193</v>
      </c>
      <c r="T22" s="134"/>
      <c r="U22" s="134"/>
      <c r="V22" s="134"/>
      <c r="W22" s="116"/>
      <c r="X22" s="116"/>
      <c r="Y22" s="116"/>
    </row>
    <row r="23">
      <c r="A23" s="8">
        <f t="shared" ref="A23:A31" si="13">A22 * 2</f>
        <v>2</v>
      </c>
      <c r="B23" s="7">
        <f t="shared" si="9"/>
        <v>1</v>
      </c>
      <c r="C23" s="60">
        <v>6.376496</v>
      </c>
      <c r="D23" s="16">
        <f t="shared" ref="D23:D31" si="14">($I$19-C22)/($I$19-C23)</f>
        <v>8.518838173</v>
      </c>
      <c r="E23" s="11">
        <f t="shared" ref="E23:E30" si="15">(C24-C22)/(C24-C23)</f>
        <v>11.59445784</v>
      </c>
      <c r="F23" s="11">
        <f t="shared" si="10"/>
        <v>-2.719027</v>
      </c>
      <c r="G23" s="16">
        <f t="shared" ref="G23:G31" si="16">(C23-C22)/(2^$I$1-1)</f>
        <v>-0.08017225098</v>
      </c>
      <c r="H23" s="16">
        <f t="shared" ref="H23:H31" si="17">(2^$I$1*C23-C22)/(2^$I$1-1)</f>
        <v>6.296323749</v>
      </c>
      <c r="I23" s="16">
        <f t="shared" ref="I23:I31" si="18">$I$19-H23</f>
        <v>-2.638854749</v>
      </c>
      <c r="N23" s="131">
        <f t="shared" ref="N23:N33" si="19">N22 * 2</f>
        <v>2</v>
      </c>
      <c r="O23" s="132">
        <f t="shared" si="11"/>
        <v>1</v>
      </c>
      <c r="P23" s="133">
        <v>6.37651205856339</v>
      </c>
      <c r="Q23" s="136">
        <f t="shared" ref="Q23:Q33" si="20">($V$19-P22)/($V$19-P23)</f>
        <v>8.518777689</v>
      </c>
      <c r="R23" s="135">
        <f t="shared" ref="R23:R32" si="21">(P24-P22)/(P24-P23)</f>
        <v>11.59435684</v>
      </c>
      <c r="S23" s="135">
        <f t="shared" si="12"/>
        <v>-2.719042584</v>
      </c>
      <c r="T23" s="136">
        <f t="shared" ref="T23:T33" si="22">(P23-P22)/(2^$I$1-1)</f>
        <v>-0.08017206556</v>
      </c>
      <c r="U23" s="136">
        <f t="shared" ref="U23:U33" si="23">(2^$I$1*P23-P22)/(2^$I$1-1)</f>
        <v>6.296339993</v>
      </c>
      <c r="V23" s="136">
        <f t="shared" ref="V23:V33" si="24">$V$19-U23</f>
        <v>-2.638870519</v>
      </c>
      <c r="W23" s="116"/>
      <c r="X23" s="116"/>
      <c r="Y23" s="116"/>
    </row>
    <row r="24">
      <c r="A24" s="8">
        <f t="shared" si="13"/>
        <v>4</v>
      </c>
      <c r="B24" s="7">
        <f t="shared" si="9"/>
        <v>0.5</v>
      </c>
      <c r="C24" s="60">
        <v>4.446815</v>
      </c>
      <c r="D24" s="16">
        <f t="shared" si="14"/>
        <v>3.444657983</v>
      </c>
      <c r="E24" s="11">
        <f t="shared" si="15"/>
        <v>3.43253454</v>
      </c>
      <c r="F24" s="11">
        <f t="shared" si="10"/>
        <v>-0.789346</v>
      </c>
      <c r="G24" s="16">
        <f t="shared" si="16"/>
        <v>-0.007567376471</v>
      </c>
      <c r="H24" s="16">
        <f t="shared" si="17"/>
        <v>4.439247624</v>
      </c>
      <c r="I24" s="16">
        <f t="shared" si="18"/>
        <v>-0.7817786235</v>
      </c>
      <c r="N24" s="131">
        <f t="shared" si="19"/>
        <v>4</v>
      </c>
      <c r="O24" s="132">
        <f t="shared" si="11"/>
        <v>0.5</v>
      </c>
      <c r="P24" s="133">
        <v>4.44681712501479</v>
      </c>
      <c r="Q24" s="136">
        <f t="shared" si="20"/>
        <v>3.444670523</v>
      </c>
      <c r="R24" s="135">
        <f t="shared" si="21"/>
        <v>3.43255308</v>
      </c>
      <c r="S24" s="135">
        <f t="shared" si="12"/>
        <v>-0.7893476505</v>
      </c>
      <c r="T24" s="136">
        <f t="shared" si="22"/>
        <v>-0.007567431112</v>
      </c>
      <c r="U24" s="136">
        <f t="shared" si="23"/>
        <v>4.439249694</v>
      </c>
      <c r="V24" s="136">
        <f t="shared" si="24"/>
        <v>-0.7817802194</v>
      </c>
      <c r="W24" s="116"/>
      <c r="X24" s="116"/>
      <c r="Y24" s="116"/>
    </row>
    <row r="25">
      <c r="A25" s="8">
        <f t="shared" si="13"/>
        <v>8</v>
      </c>
      <c r="B25" s="7">
        <f t="shared" si="9"/>
        <v>0.25</v>
      </c>
      <c r="C25" s="60">
        <v>3.653535</v>
      </c>
      <c r="D25" s="16">
        <f t="shared" si="14"/>
        <v>-200.6471784</v>
      </c>
      <c r="E25" s="11">
        <f t="shared" si="15"/>
        <v>-200.8524173</v>
      </c>
      <c r="F25" s="11">
        <f t="shared" si="10"/>
        <v>0.003934</v>
      </c>
      <c r="G25" s="16">
        <f t="shared" si="16"/>
        <v>-0.003110901961</v>
      </c>
      <c r="H25" s="16">
        <f t="shared" si="17"/>
        <v>3.650424098</v>
      </c>
      <c r="I25" s="16">
        <f t="shared" si="18"/>
        <v>0.007044901961</v>
      </c>
      <c r="N25" s="131">
        <f t="shared" si="19"/>
        <v>8</v>
      </c>
      <c r="O25" s="132">
        <f t="shared" si="11"/>
        <v>0.25</v>
      </c>
      <c r="P25" s="133">
        <v>3.6535374430377</v>
      </c>
      <c r="Q25" s="136">
        <f t="shared" si="20"/>
        <v>-200.7480516</v>
      </c>
      <c r="R25" s="135">
        <f t="shared" si="21"/>
        <v>-201.0668393</v>
      </c>
      <c r="S25" s="135">
        <f t="shared" si="12"/>
        <v>0.003932031441</v>
      </c>
      <c r="T25" s="136">
        <f t="shared" si="22"/>
        <v>-0.003110900714</v>
      </c>
      <c r="U25" s="136">
        <f t="shared" si="23"/>
        <v>3.650426542</v>
      </c>
      <c r="V25" s="136">
        <f t="shared" si="24"/>
        <v>0.007042932154</v>
      </c>
      <c r="W25" s="116"/>
      <c r="X25" s="116"/>
      <c r="Y25" s="116"/>
    </row>
    <row r="26">
      <c r="A26" s="8">
        <f t="shared" si="13"/>
        <v>16</v>
      </c>
      <c r="B26" s="7">
        <f t="shared" si="9"/>
        <v>0.125</v>
      </c>
      <c r="C26" s="60">
        <v>3.657465</v>
      </c>
      <c r="D26" s="16">
        <f t="shared" si="14"/>
        <v>983.5000001</v>
      </c>
      <c r="E26" s="11">
        <f t="shared" si="15"/>
        <v>1311</v>
      </c>
      <c r="F26" s="11">
        <f t="shared" si="10"/>
        <v>0.000004</v>
      </c>
      <c r="G26" s="16">
        <f t="shared" si="16"/>
        <v>0.00001541176471</v>
      </c>
      <c r="H26" s="16">
        <f t="shared" si="17"/>
        <v>3.657480412</v>
      </c>
      <c r="I26" s="16">
        <f t="shared" si="18"/>
        <v>-0.00001141176471</v>
      </c>
      <c r="N26" s="131">
        <f t="shared" si="19"/>
        <v>16</v>
      </c>
      <c r="O26" s="132">
        <f t="shared" si="11"/>
        <v>0.125</v>
      </c>
      <c r="P26" s="133">
        <v>3.65746327116795</v>
      </c>
      <c r="Q26" s="136">
        <f t="shared" si="20"/>
        <v>633.860179</v>
      </c>
      <c r="R26" s="135">
        <f t="shared" si="21"/>
        <v>635.9350158</v>
      </c>
      <c r="S26" s="135">
        <f t="shared" si="12"/>
        <v>0.0000062033104</v>
      </c>
      <c r="T26" s="136">
        <f t="shared" si="22"/>
        <v>0.00001539540443</v>
      </c>
      <c r="U26" s="136">
        <f t="shared" si="23"/>
        <v>3.657478667</v>
      </c>
      <c r="V26" s="136">
        <f t="shared" si="24"/>
        <v>-0.000009192094032</v>
      </c>
      <c r="W26" s="116"/>
      <c r="X26" s="116"/>
      <c r="Y26" s="116"/>
    </row>
    <row r="27">
      <c r="A27" s="8">
        <f t="shared" si="13"/>
        <v>32</v>
      </c>
      <c r="B27" s="7">
        <f t="shared" si="9"/>
        <v>0.0625</v>
      </c>
      <c r="C27" s="60">
        <v>3.657468</v>
      </c>
      <c r="D27" s="16">
        <f t="shared" si="14"/>
        <v>4.000000001</v>
      </c>
      <c r="E27" s="11">
        <f t="shared" si="15"/>
        <v>4.000000001</v>
      </c>
      <c r="F27" s="11">
        <f t="shared" si="10"/>
        <v>0.0000009999999997</v>
      </c>
      <c r="G27" s="16">
        <f t="shared" si="16"/>
        <v>0.00000001176470588</v>
      </c>
      <c r="H27" s="16">
        <f t="shared" si="17"/>
        <v>3.657468012</v>
      </c>
      <c r="I27" s="16">
        <f t="shared" si="18"/>
        <v>0.000000988235294</v>
      </c>
      <c r="N27" s="131">
        <f t="shared" si="19"/>
        <v>32</v>
      </c>
      <c r="O27" s="132">
        <f t="shared" si="11"/>
        <v>0.0625</v>
      </c>
      <c r="P27" s="133">
        <v>3.65746945420721</v>
      </c>
      <c r="Q27" s="136">
        <f t="shared" si="20"/>
        <v>306.0168514</v>
      </c>
      <c r="R27" s="135">
        <f t="shared" si="21"/>
        <v>307.1633505</v>
      </c>
      <c r="S27" s="135">
        <f t="shared" si="12"/>
        <v>0.00000002027113988</v>
      </c>
      <c r="T27" s="136">
        <f t="shared" si="22"/>
        <v>0.00000002424721278</v>
      </c>
      <c r="U27" s="136">
        <f t="shared" si="23"/>
        <v>3.657469478</v>
      </c>
      <c r="V27" s="136">
        <f t="shared" si="24"/>
        <v>-0.000000003976073248</v>
      </c>
      <c r="W27" s="116"/>
      <c r="X27" s="116"/>
      <c r="Y27" s="116"/>
    </row>
    <row r="28">
      <c r="A28" s="104">
        <f t="shared" si="13"/>
        <v>64</v>
      </c>
      <c r="B28" s="105">
        <f t="shared" si="9"/>
        <v>0.03125</v>
      </c>
      <c r="C28" s="137">
        <v>3.657469</v>
      </c>
      <c r="D28" s="107" t="str">
        <f t="shared" si="14"/>
        <v>#DIV/0!</v>
      </c>
      <c r="E28" s="108">
        <f t="shared" si="15"/>
        <v>2</v>
      </c>
      <c r="F28" s="108">
        <f t="shared" si="10"/>
        <v>0</v>
      </c>
      <c r="G28" s="107">
        <f t="shared" si="16"/>
        <v>0.000000003921568626</v>
      </c>
      <c r="H28" s="107">
        <f t="shared" si="17"/>
        <v>3.657469004</v>
      </c>
      <c r="I28" s="107">
        <f t="shared" si="18"/>
        <v>-0.000000003921568847</v>
      </c>
      <c r="N28" s="131">
        <f t="shared" si="19"/>
        <v>64</v>
      </c>
      <c r="O28" s="132">
        <f t="shared" si="11"/>
        <v>0.03125</v>
      </c>
      <c r="P28" s="133">
        <v>3.65746947440244</v>
      </c>
      <c r="Q28" s="136">
        <f t="shared" si="20"/>
        <v>267.0419519</v>
      </c>
      <c r="R28" s="135">
        <f t="shared" si="21"/>
        <v>268.0621796</v>
      </c>
      <c r="S28" s="135">
        <f t="shared" si="12"/>
        <v>0</v>
      </c>
      <c r="T28" s="136">
        <f t="shared" si="22"/>
        <v>0</v>
      </c>
      <c r="U28" s="136">
        <f t="shared" si="23"/>
        <v>3.657469474</v>
      </c>
      <c r="V28" s="136">
        <f t="shared" si="24"/>
        <v>0</v>
      </c>
      <c r="W28" s="116"/>
      <c r="X28" s="116"/>
      <c r="Y28" s="116"/>
    </row>
    <row r="29">
      <c r="A29" s="8">
        <f t="shared" si="13"/>
        <v>128</v>
      </c>
      <c r="B29" s="7">
        <f t="shared" si="9"/>
        <v>0.015625</v>
      </c>
      <c r="C29" s="60">
        <v>3.65747</v>
      </c>
      <c r="D29" s="16">
        <f t="shared" si="14"/>
        <v>0</v>
      </c>
      <c r="E29" s="11">
        <f t="shared" si="15"/>
        <v>0</v>
      </c>
      <c r="F29" s="11">
        <f t="shared" si="10"/>
        <v>-0.000001</v>
      </c>
      <c r="G29" s="16">
        <f t="shared" si="16"/>
        <v>0.000000003921568628</v>
      </c>
      <c r="H29" s="16">
        <f t="shared" si="17"/>
        <v>3.657470004</v>
      </c>
      <c r="I29" s="16">
        <f t="shared" si="18"/>
        <v>-0.000001003921569</v>
      </c>
      <c r="N29" s="131">
        <f t="shared" si="19"/>
        <v>128</v>
      </c>
      <c r="O29" s="132">
        <f t="shared" si="11"/>
        <v>0.015625</v>
      </c>
      <c r="P29" s="133">
        <v>3.65746947447806</v>
      </c>
      <c r="Q29" s="136">
        <f t="shared" si="20"/>
        <v>261.7672282</v>
      </c>
      <c r="R29" s="135">
        <f t="shared" si="21"/>
        <v>261.7672282</v>
      </c>
      <c r="S29" s="135">
        <f t="shared" si="12"/>
        <v>0</v>
      </c>
      <c r="T29" s="136">
        <f t="shared" si="22"/>
        <v>0</v>
      </c>
      <c r="U29" s="136">
        <f t="shared" si="23"/>
        <v>3.657469474</v>
      </c>
      <c r="V29" s="136">
        <f t="shared" si="24"/>
        <v>0</v>
      </c>
      <c r="W29" s="116"/>
      <c r="X29" s="116"/>
      <c r="Y29" s="116"/>
    </row>
    <row r="30">
      <c r="A30" s="8">
        <f t="shared" si="13"/>
        <v>256</v>
      </c>
      <c r="B30" s="7">
        <f t="shared" si="9"/>
        <v>0.0078125</v>
      </c>
      <c r="C30" s="60">
        <v>3.657469</v>
      </c>
      <c r="D30" s="16" t="str">
        <f t="shared" si="14"/>
        <v>#DIV/0!</v>
      </c>
      <c r="E30" s="11">
        <f t="shared" si="15"/>
        <v>0</v>
      </c>
      <c r="F30" s="11">
        <f t="shared" si="10"/>
        <v>0</v>
      </c>
      <c r="G30" s="16">
        <f t="shared" si="16"/>
        <v>-0.000000003921568628</v>
      </c>
      <c r="H30" s="16">
        <f t="shared" si="17"/>
        <v>3.657468996</v>
      </c>
      <c r="I30" s="16">
        <f t="shared" si="18"/>
        <v>0.000000003921568403</v>
      </c>
      <c r="N30" s="138">
        <f t="shared" si="19"/>
        <v>256</v>
      </c>
      <c r="O30" s="139">
        <f t="shared" si="11"/>
        <v>0.0078125</v>
      </c>
      <c r="P30" s="140">
        <v>3.65746947447835</v>
      </c>
      <c r="Q30" s="141" t="str">
        <f t="shared" si="20"/>
        <v>#DIV/0!</v>
      </c>
      <c r="R30" s="142" t="str">
        <f t="shared" si="21"/>
        <v>#DIV/0!</v>
      </c>
      <c r="S30" s="142">
        <f t="shared" si="12"/>
        <v>0</v>
      </c>
      <c r="T30" s="141">
        <f t="shared" si="22"/>
        <v>0</v>
      </c>
      <c r="U30" s="141">
        <f t="shared" si="23"/>
        <v>3.657469474</v>
      </c>
      <c r="V30" s="141">
        <f t="shared" si="24"/>
        <v>0</v>
      </c>
      <c r="W30" s="116"/>
      <c r="X30" s="116"/>
      <c r="Y30" s="116"/>
    </row>
    <row r="31">
      <c r="A31" s="8">
        <f t="shared" si="13"/>
        <v>512</v>
      </c>
      <c r="B31" s="7">
        <f t="shared" si="9"/>
        <v>0.00390625</v>
      </c>
      <c r="C31" s="60">
        <v>3.65747</v>
      </c>
      <c r="D31" s="16">
        <f t="shared" si="14"/>
        <v>0</v>
      </c>
      <c r="E31" s="103"/>
      <c r="F31" s="11">
        <f t="shared" si="10"/>
        <v>-0.000001</v>
      </c>
      <c r="G31" s="16">
        <f t="shared" si="16"/>
        <v>0.000000003921568628</v>
      </c>
      <c r="H31" s="16">
        <f t="shared" si="17"/>
        <v>3.657470004</v>
      </c>
      <c r="I31" s="16">
        <f t="shared" si="18"/>
        <v>-0.000001003921569</v>
      </c>
      <c r="N31" s="131">
        <f t="shared" si="19"/>
        <v>512</v>
      </c>
      <c r="O31" s="132">
        <f t="shared" si="11"/>
        <v>0.00390625</v>
      </c>
      <c r="P31" s="133">
        <v>3.65746947447835</v>
      </c>
      <c r="Q31" s="136" t="str">
        <f t="shared" si="20"/>
        <v>#DIV/0!</v>
      </c>
      <c r="R31" s="135" t="str">
        <f t="shared" si="21"/>
        <v>#DIV/0!</v>
      </c>
      <c r="S31" s="135">
        <f t="shared" si="12"/>
        <v>0</v>
      </c>
      <c r="T31" s="136">
        <f t="shared" si="22"/>
        <v>0</v>
      </c>
      <c r="U31" s="136">
        <f t="shared" si="23"/>
        <v>3.657469474</v>
      </c>
      <c r="V31" s="136">
        <f t="shared" si="24"/>
        <v>0</v>
      </c>
      <c r="W31" s="116"/>
      <c r="X31" s="116"/>
      <c r="Y31" s="116"/>
    </row>
    <row r="32">
      <c r="N32" s="131">
        <f t="shared" si="19"/>
        <v>1024</v>
      </c>
      <c r="O32" s="132">
        <f t="shared" si="11"/>
        <v>0.001953125</v>
      </c>
      <c r="P32" s="133">
        <v>3.65746947447835</v>
      </c>
      <c r="Q32" s="136" t="str">
        <f t="shared" si="20"/>
        <v>#DIV/0!</v>
      </c>
      <c r="R32" s="135" t="str">
        <f t="shared" si="21"/>
        <v>#DIV/0!</v>
      </c>
      <c r="S32" s="135">
        <f t="shared" si="12"/>
        <v>0</v>
      </c>
      <c r="T32" s="136">
        <f t="shared" si="22"/>
        <v>0</v>
      </c>
      <c r="U32" s="136">
        <f t="shared" si="23"/>
        <v>3.657469474</v>
      </c>
      <c r="V32" s="136">
        <f t="shared" si="24"/>
        <v>0</v>
      </c>
      <c r="W32" s="116"/>
      <c r="X32" s="116"/>
      <c r="Y32" s="116"/>
    </row>
    <row r="33">
      <c r="N33" s="131">
        <f t="shared" si="19"/>
        <v>2048</v>
      </c>
      <c r="O33" s="132">
        <f t="shared" si="11"/>
        <v>0.0009765625</v>
      </c>
      <c r="P33" s="133">
        <v>3.65746947447835</v>
      </c>
      <c r="Q33" s="136" t="str">
        <f t="shared" si="20"/>
        <v>#DIV/0!</v>
      </c>
      <c r="R33" s="143"/>
      <c r="S33" s="135">
        <f t="shared" si="12"/>
        <v>0</v>
      </c>
      <c r="T33" s="136">
        <f t="shared" si="22"/>
        <v>0</v>
      </c>
      <c r="U33" s="136">
        <f t="shared" si="23"/>
        <v>3.657469474</v>
      </c>
      <c r="V33" s="136">
        <f t="shared" si="24"/>
        <v>0</v>
      </c>
      <c r="W33" s="116"/>
      <c r="X33" s="116"/>
      <c r="Y33" s="116"/>
    </row>
  </sheetData>
  <mergeCells count="12">
    <mergeCell ref="A17:H17"/>
    <mergeCell ref="A18:H18"/>
    <mergeCell ref="A19:H19"/>
    <mergeCell ref="N18:U18"/>
    <mergeCell ref="N19:U19"/>
    <mergeCell ref="A1:H1"/>
    <mergeCell ref="A2:H2"/>
    <mergeCell ref="A3:H3"/>
    <mergeCell ref="A4:H4"/>
    <mergeCell ref="A16:H16"/>
    <mergeCell ref="N16:U16"/>
    <mergeCell ref="N17:U17"/>
  </mergeCells>
  <drawing r:id="rId1"/>
</worksheet>
</file>