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B8CFA0A1-3E8B-4F5D-B5AB-3DCF39E4FFA6}" xr6:coauthVersionLast="28" xr6:coauthVersionMax="28" xr10:uidLastSave="{00000000-0000-0000-0000-000000000000}"/>
  <bookViews>
    <workbookView xWindow="0" yWindow="0" windowWidth="28800" windowHeight="11610" activeTab="2" xr2:uid="{00000000-000D-0000-FFFF-FFFF00000000}"/>
  </bookViews>
  <sheets>
    <sheet name="BD" sheetId="2" r:id="rId1"/>
    <sheet name="Sheet0" sheetId="1" r:id="rId2"/>
    <sheet name="Hoja2" sheetId="4" r:id="rId3"/>
  </sheets>
  <calcPr calcId="171027" concurrentCalc="0"/>
</workbook>
</file>

<file path=xl/calcChain.xml><?xml version="1.0" encoding="utf-8"?>
<calcChain xmlns="http://schemas.openxmlformats.org/spreadsheetml/2006/main">
  <c r="G15" i="4" l="1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B4" i="4"/>
  <c r="C4" i="4"/>
  <c r="D4" i="4"/>
  <c r="E4" i="4"/>
  <c r="B8" i="4"/>
  <c r="C8" i="4"/>
  <c r="D8" i="4"/>
  <c r="E8" i="4"/>
  <c r="I3" i="2"/>
  <c r="I4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9" i="2"/>
  <c r="I50" i="2"/>
  <c r="I54" i="2"/>
  <c r="I55" i="2"/>
  <c r="I56" i="2"/>
  <c r="I2" i="2"/>
  <c r="B5" i="4"/>
  <c r="C5" i="4"/>
  <c r="D5" i="4"/>
  <c r="E5" i="4"/>
  <c r="B6" i="4"/>
  <c r="C6" i="4"/>
  <c r="D6" i="4"/>
  <c r="E6" i="4"/>
  <c r="B7" i="4"/>
  <c r="C7" i="4"/>
  <c r="D7" i="4"/>
  <c r="E7" i="4"/>
  <c r="C3" i="4"/>
  <c r="D3" i="4"/>
  <c r="E3" i="4"/>
  <c r="B3" i="4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2" i="2"/>
  <c r="R56" i="2"/>
  <c r="S56" i="2"/>
  <c r="T56" i="2"/>
  <c r="U56" i="2"/>
  <c r="V56" i="2"/>
  <c r="R3" i="2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R39" i="2"/>
  <c r="S39" i="2"/>
  <c r="T39" i="2"/>
  <c r="U39" i="2"/>
  <c r="V39" i="2"/>
  <c r="R40" i="2"/>
  <c r="S40" i="2"/>
  <c r="T40" i="2"/>
  <c r="U40" i="2"/>
  <c r="V40" i="2"/>
  <c r="R41" i="2"/>
  <c r="S41" i="2"/>
  <c r="T41" i="2"/>
  <c r="U41" i="2"/>
  <c r="V41" i="2"/>
  <c r="R42" i="2"/>
  <c r="S42" i="2"/>
  <c r="T42" i="2"/>
  <c r="U42" i="2"/>
  <c r="V42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S2" i="2"/>
  <c r="T2" i="2"/>
  <c r="U2" i="2"/>
  <c r="V2" i="2"/>
  <c r="R2" i="2"/>
</calcChain>
</file>

<file path=xl/sharedStrings.xml><?xml version="1.0" encoding="utf-8"?>
<sst xmlns="http://schemas.openxmlformats.org/spreadsheetml/2006/main" count="455" uniqueCount="85">
  <si>
    <t>FONDO A</t>
  </si>
  <si>
    <t>FONDO B</t>
  </si>
  <si>
    <t>FONDO C</t>
  </si>
  <si>
    <t>FONDO D</t>
  </si>
  <si>
    <t>FONDO E</t>
  </si>
  <si>
    <t>Global</t>
  </si>
  <si>
    <t>RF NACIONAL</t>
  </si>
  <si>
    <t>BCP</t>
  </si>
  <si>
    <t>BCP0400119</t>
  </si>
  <si>
    <t>BCP0450420</t>
  </si>
  <si>
    <t>BCP0450620</t>
  </si>
  <si>
    <t>BCP0600318</t>
  </si>
  <si>
    <t>BCP0600322</t>
  </si>
  <si>
    <t>BCP0600323</t>
  </si>
  <si>
    <t>BCP0600518</t>
  </si>
  <si>
    <t>BCP0600618</t>
  </si>
  <si>
    <t>BCP0600221</t>
  </si>
  <si>
    <t>BCU</t>
  </si>
  <si>
    <t>BCU0300221</t>
  </si>
  <si>
    <t>BCU0300231</t>
  </si>
  <si>
    <t>BCU0300241</t>
  </si>
  <si>
    <t>BCU0300318</t>
  </si>
  <si>
    <t>BCU0300322</t>
  </si>
  <si>
    <t>BCU0300323</t>
  </si>
  <si>
    <t>BCU0300519</t>
  </si>
  <si>
    <t>BCU0300528</t>
  </si>
  <si>
    <t>BCU0300718</t>
  </si>
  <si>
    <t>BCU0300818</t>
  </si>
  <si>
    <t>BCU0301018</t>
  </si>
  <si>
    <t>BCU0500922</t>
  </si>
  <si>
    <t>BTP</t>
  </si>
  <si>
    <t>BTP0450221</t>
  </si>
  <si>
    <t>BTP0450321</t>
  </si>
  <si>
    <t>BTP0450326</t>
  </si>
  <si>
    <t>BTP0500335</t>
  </si>
  <si>
    <t>BTP0600119</t>
  </si>
  <si>
    <t>BTP0600120</t>
  </si>
  <si>
    <t>BTP0600122</t>
  </si>
  <si>
    <t>BTP0600124</t>
  </si>
  <si>
    <t>BTP0600132</t>
  </si>
  <si>
    <t>BTP0600134</t>
  </si>
  <si>
    <t>BTP0600143</t>
  </si>
  <si>
    <t>BTP0600318</t>
  </si>
  <si>
    <t>BTU</t>
  </si>
  <si>
    <t>BTU0150321</t>
  </si>
  <si>
    <t>BTU0150326</t>
  </si>
  <si>
    <t>BTU0200335</t>
  </si>
  <si>
    <t>BTU0260925</t>
  </si>
  <si>
    <t>BTU0300119</t>
  </si>
  <si>
    <t>BTU0300120</t>
  </si>
  <si>
    <t>BTU0300122</t>
  </si>
  <si>
    <t>BTU0300124</t>
  </si>
  <si>
    <t>BTU0300130</t>
  </si>
  <si>
    <t>BTU0300132</t>
  </si>
  <si>
    <t>BTU0300134</t>
  </si>
  <si>
    <t>BTU0300140</t>
  </si>
  <si>
    <t>BTU0300142</t>
  </si>
  <si>
    <t>BTU0300144</t>
  </si>
  <si>
    <t>BTU0300327</t>
  </si>
  <si>
    <t>BTU0300328</t>
  </si>
  <si>
    <t>BTU0300329</t>
  </si>
  <si>
    <t>BTU0300338</t>
  </si>
  <si>
    <t>BTU0300339</t>
  </si>
  <si>
    <t>BTU0300719</t>
  </si>
  <si>
    <t>BTU0450824</t>
  </si>
  <si>
    <t>BTU0451023</t>
  </si>
  <si>
    <t>BVL</t>
  </si>
  <si>
    <t>CERO</t>
  </si>
  <si>
    <t>PDBC</t>
  </si>
  <si>
    <t>PRC</t>
  </si>
  <si>
    <t>A</t>
  </si>
  <si>
    <t>B</t>
  </si>
  <si>
    <t>C</t>
  </si>
  <si>
    <t>D</t>
  </si>
  <si>
    <t>E</t>
  </si>
  <si>
    <t>Nemo</t>
  </si>
  <si>
    <t>Duration</t>
  </si>
  <si>
    <t>1Y</t>
  </si>
  <si>
    <t>3Y</t>
  </si>
  <si>
    <t>10Y</t>
  </si>
  <si>
    <t>20Y</t>
  </si>
  <si>
    <t>bucket</t>
  </si>
  <si>
    <t>Sistema</t>
  </si>
  <si>
    <t>30Y</t>
  </si>
  <si>
    <t>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</si>
</sst>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183A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0" xfId="1" applyNumberFormat="1" applyFont="1"/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D70-0B95-44A3-9B59-F6E518EB22CC}">
  <dimension ref="A1:X58"/>
  <sheetViews>
    <sheetView topLeftCell="A25" workbookViewId="0">
      <selection activeCell="I58" sqref="I58"/>
    </sheetView>
  </sheetViews>
  <sheetFormatPr baseColWidth="10" defaultColWidth="9.140625" defaultRowHeight="15" x14ac:dyDescent="0.25"/>
  <cols>
    <col min="2" max="2" width="11.5703125" bestFit="1" customWidth="1"/>
    <col min="3" max="3" width="12" bestFit="1" customWidth="1"/>
    <col min="5" max="7" width="12" bestFit="1" customWidth="1"/>
    <col min="17" max="17" width="11.5703125" bestFit="1" customWidth="1"/>
    <col min="18" max="18" width="12" bestFit="1" customWidth="1"/>
    <col min="23" max="23" width="12" bestFit="1" customWidth="1"/>
  </cols>
  <sheetData>
    <row r="1" spans="1:24" ht="15.75" thickBot="1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7" t="s">
        <v>76</v>
      </c>
      <c r="I1" s="7" t="s">
        <v>81</v>
      </c>
      <c r="K1" s="6" t="s">
        <v>70</v>
      </c>
      <c r="L1" s="6" t="s">
        <v>71</v>
      </c>
      <c r="M1" s="6" t="s">
        <v>72</v>
      </c>
      <c r="N1" s="6" t="s">
        <v>73</v>
      </c>
      <c r="O1" s="6" t="s">
        <v>74</v>
      </c>
      <c r="Q1" s="6" t="s">
        <v>75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82</v>
      </c>
    </row>
    <row r="2" spans="1:24" ht="15.75" thickBot="1" x14ac:dyDescent="0.3">
      <c r="A2" s="1" t="s">
        <v>7</v>
      </c>
      <c r="B2" s="1" t="s">
        <v>8</v>
      </c>
      <c r="C2" s="1">
        <v>1.3733192469859E-4</v>
      </c>
      <c r="D2" s="1">
        <v>1.5127484090356001E-2</v>
      </c>
      <c r="E2" s="1">
        <v>1.7994329905099001E-5</v>
      </c>
      <c r="F2" s="1">
        <v>9.6203070379268004E-3</v>
      </c>
      <c r="G2" s="1">
        <v>3.2423539298667002E-2</v>
      </c>
      <c r="H2">
        <v>0.72</v>
      </c>
      <c r="I2" t="str">
        <f>+IF(H2&lt;1.5,"1Y",IF(H2&lt;3,"3Y",IF(H2&lt;5,"5Y",IF(H2&lt;9,"10Y",IF(OR(A2="BCP",A2="BTP"),IF(H2&lt;12.5,"20Y","30Y"))))))</f>
        <v>1Y</v>
      </c>
      <c r="K2" s="3">
        <v>0.15261720535612605</v>
      </c>
      <c r="L2" s="3">
        <v>0.16399141943348733</v>
      </c>
      <c r="M2" s="3">
        <v>0.36516535408274825</v>
      </c>
      <c r="N2" s="3">
        <v>0.16559750435840059</v>
      </c>
      <c r="O2" s="3">
        <v>0.15262856201489025</v>
      </c>
      <c r="Q2" s="1" t="s">
        <v>8</v>
      </c>
      <c r="R2">
        <f>+C2/100*K2</f>
        <v>2.0959214553676749E-7</v>
      </c>
      <c r="S2">
        <f>+D2/100*L2</f>
        <v>2.4807775884349775E-5</v>
      </c>
      <c r="T2">
        <f>+E2/100*M2</f>
        <v>6.5709058512772632E-8</v>
      </c>
      <c r="U2">
        <f>+F2/100*N2</f>
        <v>1.5930988366422354E-5</v>
      </c>
      <c r="V2">
        <f>+G2/100*O2</f>
        <v>4.948758178588828E-5</v>
      </c>
      <c r="W2" s="3">
        <f>+SUM(R2:V2)</f>
        <v>9.0501647240709941E-5</v>
      </c>
      <c r="X2">
        <f>+COLUMN()</f>
        <v>24</v>
      </c>
    </row>
    <row r="3" spans="1:24" ht="15.75" thickBot="1" x14ac:dyDescent="0.3">
      <c r="A3" s="1" t="s">
        <v>7</v>
      </c>
      <c r="B3" s="1" t="s">
        <v>9</v>
      </c>
      <c r="C3" s="1">
        <v>9.1992647250863999E-5</v>
      </c>
      <c r="D3" s="1">
        <v>2.0204800335099998E-2</v>
      </c>
      <c r="E3" s="1">
        <v>1.5692979599670001E-3</v>
      </c>
      <c r="F3" s="1">
        <v>4.7477114158952002E-3</v>
      </c>
      <c r="G3" s="1">
        <v>4.6009302635374996E-3</v>
      </c>
      <c r="H3">
        <v>1.92</v>
      </c>
      <c r="I3" t="str">
        <f t="shared" ref="I3:I56" si="0">+IF(H3&lt;1.5,"1Y",IF(H3&lt;3,"3Y",IF(H3&lt;5,"5Y",IF(H3&lt;9,"10Y",IF(OR(A3="BCP",A3="BTP"),IF(H3&lt;12.5,"20Y","30Y"))))))</f>
        <v>3Y</v>
      </c>
      <c r="K3" s="3">
        <v>0.15261720535612605</v>
      </c>
      <c r="L3" s="3">
        <v>0.16399141943348733</v>
      </c>
      <c r="M3" s="3">
        <v>0.36516535408274825</v>
      </c>
      <c r="N3" s="3">
        <v>0.16559750435840059</v>
      </c>
      <c r="O3" s="3">
        <v>0.15262856201489025</v>
      </c>
      <c r="Q3" s="1" t="s">
        <v>9</v>
      </c>
      <c r="R3">
        <f t="shared" ref="R3:R55" si="1">+C3/100*K3</f>
        <v>1.4039660736738774E-7</v>
      </c>
      <c r="S3">
        <f t="shared" ref="S3:S55" si="2">+D3/100*L3</f>
        <v>3.3134138863232489E-5</v>
      </c>
      <c r="T3">
        <f t="shared" ref="T3:T55" si="3">+E3/100*M3</f>
        <v>5.7305324521268415E-6</v>
      </c>
      <c r="U3">
        <f t="shared" ref="U3:U55" si="4">+F3/100*N3</f>
        <v>7.8620916188613355E-6</v>
      </c>
      <c r="V3">
        <f t="shared" ref="V3:V55" si="5">+G3/100*O3</f>
        <v>7.0223337005451863E-6</v>
      </c>
      <c r="W3" s="3">
        <f t="shared" ref="W3:W56" si="6">+SUM(R3:V3)</f>
        <v>5.3889493242133239E-5</v>
      </c>
    </row>
    <row r="4" spans="1:24" ht="15.75" thickBot="1" x14ac:dyDescent="0.3">
      <c r="A4" s="1" t="s">
        <v>7</v>
      </c>
      <c r="B4" s="1" t="s">
        <v>10</v>
      </c>
      <c r="C4" s="1">
        <v>2.8260481560094E-5</v>
      </c>
      <c r="D4" s="1">
        <v>9.8684982714725006E-3</v>
      </c>
      <c r="E4" s="1">
        <v>8.8133266784085995E-4</v>
      </c>
      <c r="F4" s="1">
        <v>2.8226594033763E-2</v>
      </c>
      <c r="G4" s="1">
        <v>3.0350478264224E-2</v>
      </c>
      <c r="H4">
        <v>2.04</v>
      </c>
      <c r="I4" t="str">
        <f t="shared" si="0"/>
        <v>3Y</v>
      </c>
      <c r="K4" s="3">
        <v>0.15261720535612605</v>
      </c>
      <c r="L4" s="3">
        <v>0.16399141943348733</v>
      </c>
      <c r="M4" s="3">
        <v>0.36516535408274825</v>
      </c>
      <c r="N4" s="3">
        <v>0.16559750435840059</v>
      </c>
      <c r="O4" s="3">
        <v>0.15262856201489025</v>
      </c>
      <c r="Q4" s="1" t="s">
        <v>10</v>
      </c>
      <c r="R4">
        <f t="shared" si="1"/>
        <v>4.3130357177198797E-8</v>
      </c>
      <c r="S4">
        <f t="shared" si="2"/>
        <v>1.6183490392156916E-5</v>
      </c>
      <c r="T4">
        <f t="shared" si="3"/>
        <v>3.2183215571680081E-6</v>
      </c>
      <c r="U4">
        <f t="shared" si="4"/>
        <v>4.6742535285288724E-5</v>
      </c>
      <c r="V4">
        <f t="shared" si="5"/>
        <v>4.632349853932691E-5</v>
      </c>
      <c r="W4" s="3">
        <f t="shared" si="6"/>
        <v>1.1251097613111775E-4</v>
      </c>
    </row>
    <row r="5" spans="1:24" ht="15.75" thickBot="1" x14ac:dyDescent="0.3">
      <c r="A5" s="1" t="s">
        <v>7</v>
      </c>
      <c r="B5" s="1" t="s">
        <v>11</v>
      </c>
      <c r="C5" s="1">
        <v>5.0128834136891E-5</v>
      </c>
      <c r="D5" s="1">
        <v>1.0346277954731999E-2</v>
      </c>
      <c r="E5" s="1">
        <v>7.0717946216688002E-4</v>
      </c>
      <c r="F5" s="1">
        <v>9.7773349439608005E-3</v>
      </c>
      <c r="G5" s="1">
        <v>2.3959654345052001E-2</v>
      </c>
      <c r="H5">
        <v>0</v>
      </c>
      <c r="I5" t="str">
        <f t="shared" si="0"/>
        <v>1Y</v>
      </c>
      <c r="K5" s="3">
        <v>0.15261720535612605</v>
      </c>
      <c r="L5" s="3">
        <v>0.16399141943348733</v>
      </c>
      <c r="M5" s="3">
        <v>0.36516535408274825</v>
      </c>
      <c r="N5" s="3">
        <v>0.16559750435840059</v>
      </c>
      <c r="O5" s="3">
        <v>0.15262856201489025</v>
      </c>
      <c r="Q5" s="1" t="s">
        <v>11</v>
      </c>
      <c r="R5">
        <f t="shared" si="1"/>
        <v>7.650522573733075E-8</v>
      </c>
      <c r="S5">
        <f t="shared" si="2"/>
        <v>1.6967008076498988E-5</v>
      </c>
      <c r="T5">
        <f t="shared" si="3"/>
        <v>2.5823743870221622E-6</v>
      </c>
      <c r="U5">
        <f t="shared" si="4"/>
        <v>1.6191022659960911E-5</v>
      </c>
      <c r="V5">
        <f t="shared" si="5"/>
        <v>3.6569275890591041E-5</v>
      </c>
      <c r="W5" s="3">
        <f t="shared" si="6"/>
        <v>7.2386186239810433E-5</v>
      </c>
    </row>
    <row r="6" spans="1:24" ht="15.75" thickBot="1" x14ac:dyDescent="0.3">
      <c r="A6" s="1" t="s">
        <v>7</v>
      </c>
      <c r="B6" s="1" t="s">
        <v>12</v>
      </c>
      <c r="C6" s="1">
        <v>7.4172045358471001E-5</v>
      </c>
      <c r="D6" s="1">
        <v>4.5635794267860998E-2</v>
      </c>
      <c r="E6" s="1">
        <v>5.8788637067259996E-3</v>
      </c>
      <c r="F6" s="1">
        <v>1.1042374988813001E-2</v>
      </c>
      <c r="G6" s="1">
        <v>5.1657828960771E-2</v>
      </c>
      <c r="H6" s="4">
        <v>3.53</v>
      </c>
      <c r="I6" t="str">
        <f t="shared" si="0"/>
        <v>5Y</v>
      </c>
      <c r="K6" s="3">
        <v>0.15261720535612605</v>
      </c>
      <c r="L6" s="3">
        <v>0.16399141943348733</v>
      </c>
      <c r="M6" s="3">
        <v>0.36516535408274825</v>
      </c>
      <c r="N6" s="3">
        <v>0.16559750435840059</v>
      </c>
      <c r="O6" s="3">
        <v>0.15262856201489025</v>
      </c>
      <c r="Q6" s="1" t="s">
        <v>12</v>
      </c>
      <c r="R6">
        <f t="shared" si="1"/>
        <v>1.1319930278157665E-7</v>
      </c>
      <c r="S6">
        <f t="shared" si="2"/>
        <v>7.4838786789611304E-5</v>
      </c>
      <c r="T6">
        <f t="shared" si="3"/>
        <v>2.1467573470708176E-5</v>
      </c>
      <c r="U6">
        <f t="shared" si="4"/>
        <v>1.8285897403370546E-5</v>
      </c>
      <c r="V6">
        <f t="shared" si="5"/>
        <v>7.8844601510936295E-5</v>
      </c>
      <c r="W6" s="3">
        <f t="shared" si="6"/>
        <v>1.9355005847740788E-4</v>
      </c>
    </row>
    <row r="7" spans="1:24" ht="15.75" thickBot="1" x14ac:dyDescent="0.3">
      <c r="A7" s="1" t="s">
        <v>7</v>
      </c>
      <c r="B7" s="1" t="s">
        <v>13</v>
      </c>
      <c r="C7" s="1">
        <v>4.0517013152302E-5</v>
      </c>
      <c r="D7" s="1">
        <v>1.5896493902530999E-2</v>
      </c>
      <c r="E7" s="1">
        <v>4.8620297280856997E-3</v>
      </c>
      <c r="F7" s="1">
        <v>5.1563099518144001E-2</v>
      </c>
      <c r="G7" s="1">
        <v>8.9721019089624002E-2</v>
      </c>
      <c r="H7" s="4">
        <v>4.32</v>
      </c>
      <c r="I7" t="str">
        <f t="shared" si="0"/>
        <v>5Y</v>
      </c>
      <c r="K7" s="3">
        <v>0.15261720535612605</v>
      </c>
      <c r="L7" s="3">
        <v>0.16399141943348733</v>
      </c>
      <c r="M7" s="3">
        <v>0.36516535408274825</v>
      </c>
      <c r="N7" s="3">
        <v>0.16559750435840059</v>
      </c>
      <c r="O7" s="3">
        <v>0.15262856201489025</v>
      </c>
      <c r="Q7" s="1" t="s">
        <v>13</v>
      </c>
      <c r="R7">
        <f t="shared" si="1"/>
        <v>6.1835933166817349E-8</v>
      </c>
      <c r="S7">
        <f t="shared" si="2"/>
        <v>2.6068885990918352E-5</v>
      </c>
      <c r="T7">
        <f t="shared" si="3"/>
        <v>1.775444807217263E-5</v>
      </c>
      <c r="U7">
        <f t="shared" si="4"/>
        <v>8.5387205971884934E-5</v>
      </c>
      <c r="V7">
        <f t="shared" si="5"/>
        <v>1.369399012615983E-4</v>
      </c>
      <c r="W7" s="3">
        <f t="shared" si="6"/>
        <v>2.6621227722974105E-4</v>
      </c>
    </row>
    <row r="8" spans="1:24" ht="15.75" thickBot="1" x14ac:dyDescent="0.3">
      <c r="A8" s="1" t="s">
        <v>7</v>
      </c>
      <c r="B8" s="1" t="s">
        <v>14</v>
      </c>
      <c r="C8" s="1">
        <v>1.2272439837573E-5</v>
      </c>
      <c r="D8" s="1">
        <v>9.6342191464545007E-3</v>
      </c>
      <c r="E8" s="1">
        <v>2.8007297280238999E-3</v>
      </c>
      <c r="F8" s="1">
        <v>2.0450795989860999E-3</v>
      </c>
      <c r="G8" s="1">
        <v>2.0113219519998001E-2</v>
      </c>
      <c r="H8" s="4">
        <v>0.06</v>
      </c>
      <c r="I8" t="str">
        <f t="shared" si="0"/>
        <v>1Y</v>
      </c>
      <c r="K8" s="3">
        <v>0.15261720535612605</v>
      </c>
      <c r="L8" s="3">
        <v>0.16399141943348733</v>
      </c>
      <c r="M8" s="3">
        <v>0.36516535408274825</v>
      </c>
      <c r="N8" s="3">
        <v>0.16559750435840059</v>
      </c>
      <c r="O8" s="3">
        <v>0.15262856201489025</v>
      </c>
      <c r="Q8" s="1" t="s">
        <v>14</v>
      </c>
      <c r="R8">
        <f t="shared" si="1"/>
        <v>1.8729854709115806E-8</v>
      </c>
      <c r="S8">
        <f t="shared" si="2"/>
        <v>1.5799292729603543E-5</v>
      </c>
      <c r="T8">
        <f t="shared" si="3"/>
        <v>1.0227294628239266E-5</v>
      </c>
      <c r="U8">
        <f t="shared" si="4"/>
        <v>3.386600778063768E-6</v>
      </c>
      <c r="V8">
        <f t="shared" si="5"/>
        <v>3.069851772827116E-5</v>
      </c>
      <c r="W8" s="3">
        <f t="shared" si="6"/>
        <v>6.0130435718886856E-5</v>
      </c>
    </row>
    <row r="9" spans="1:24" ht="15.75" thickBot="1" x14ac:dyDescent="0.3">
      <c r="A9" s="1" t="s">
        <v>7</v>
      </c>
      <c r="B9" s="1" t="s">
        <v>15</v>
      </c>
      <c r="C9" s="1">
        <v>6.9337370620598004E-5</v>
      </c>
      <c r="D9" s="1">
        <v>1.0641056856203999E-2</v>
      </c>
      <c r="E9" s="1">
        <v>2.9798586477108998E-3</v>
      </c>
      <c r="F9" s="1">
        <v>7.8294448721956001E-3</v>
      </c>
      <c r="G9" s="1">
        <v>2.902038004249E-2</v>
      </c>
      <c r="H9" s="5">
        <v>0.15</v>
      </c>
      <c r="I9" t="str">
        <f t="shared" si="0"/>
        <v>1Y</v>
      </c>
      <c r="K9" s="3">
        <v>0.15261720535612605</v>
      </c>
      <c r="L9" s="3">
        <v>0.16399141943348733</v>
      </c>
      <c r="M9" s="3">
        <v>0.36516535408274825</v>
      </c>
      <c r="N9" s="3">
        <v>0.16559750435840059</v>
      </c>
      <c r="O9" s="3">
        <v>0.15262856201489025</v>
      </c>
      <c r="Q9" s="1" t="s">
        <v>15</v>
      </c>
      <c r="R9">
        <f t="shared" si="1"/>
        <v>1.0582075730857626E-7</v>
      </c>
      <c r="S9">
        <f t="shared" si="2"/>
        <v>1.7450420181213361E-5</v>
      </c>
      <c r="T9">
        <f t="shared" si="3"/>
        <v>1.0881411382078901E-5</v>
      </c>
      <c r="U9">
        <f t="shared" si="4"/>
        <v>1.2965365313472681E-5</v>
      </c>
      <c r="V9">
        <f t="shared" si="5"/>
        <v>4.429338875010868E-5</v>
      </c>
      <c r="W9" s="3">
        <f t="shared" si="6"/>
        <v>8.5696406384182206E-5</v>
      </c>
    </row>
    <row r="10" spans="1:24" ht="15.75" thickBot="1" x14ac:dyDescent="0.3">
      <c r="A10" s="1" t="s">
        <v>7</v>
      </c>
      <c r="B10" s="1" t="s">
        <v>16</v>
      </c>
      <c r="C10" s="1"/>
      <c r="D10" s="1">
        <v>4.3951158336304003E-2</v>
      </c>
      <c r="E10" s="1">
        <v>1.0500291184448E-2</v>
      </c>
      <c r="F10" s="1">
        <v>6.6102337029587998E-3</v>
      </c>
      <c r="G10" s="1">
        <v>0.19086557987927999</v>
      </c>
      <c r="H10" s="5">
        <v>2.62</v>
      </c>
      <c r="I10" t="str">
        <f t="shared" si="0"/>
        <v>3Y</v>
      </c>
      <c r="K10" s="3">
        <v>0.15261720535612605</v>
      </c>
      <c r="L10" s="3">
        <v>0.16399141943348733</v>
      </c>
      <c r="M10" s="3">
        <v>0.36516535408274825</v>
      </c>
      <c r="N10" s="3">
        <v>0.16559750435840059</v>
      </c>
      <c r="O10" s="3">
        <v>0.15262856201489025</v>
      </c>
      <c r="Q10" s="1" t="s">
        <v>16</v>
      </c>
      <c r="R10">
        <f t="shared" si="1"/>
        <v>0</v>
      </c>
      <c r="S10">
        <f t="shared" si="2"/>
        <v>7.2076128413164426E-5</v>
      </c>
      <c r="T10">
        <f t="shared" si="3"/>
        <v>3.8343425483409141E-5</v>
      </c>
      <c r="U10">
        <f t="shared" si="4"/>
        <v>1.0946382044357662E-5</v>
      </c>
      <c r="V10">
        <f t="shared" si="5"/>
        <v>2.9131538995112673E-4</v>
      </c>
      <c r="W10" s="3">
        <f t="shared" si="6"/>
        <v>4.1268132589205794E-4</v>
      </c>
    </row>
    <row r="11" spans="1:24" ht="15.75" thickBot="1" x14ac:dyDescent="0.3">
      <c r="A11" s="1" t="s">
        <v>17</v>
      </c>
      <c r="B11" s="1" t="s">
        <v>18</v>
      </c>
      <c r="C11" s="1">
        <v>4.6303120264604E-3</v>
      </c>
      <c r="D11" s="1">
        <v>2.9209795986529001E-2</v>
      </c>
      <c r="E11" s="1">
        <v>3.2857802539931001E-2</v>
      </c>
      <c r="F11" s="1">
        <v>4.4430580537444999E-3</v>
      </c>
      <c r="G11" s="1">
        <v>0.20375062714320999</v>
      </c>
      <c r="H11" s="5">
        <v>2.71</v>
      </c>
      <c r="I11" t="str">
        <f t="shared" si="0"/>
        <v>3Y</v>
      </c>
      <c r="K11" s="3">
        <v>0.15261720535612605</v>
      </c>
      <c r="L11" s="3">
        <v>0.16399141943348733</v>
      </c>
      <c r="M11" s="3">
        <v>0.36516535408274825</v>
      </c>
      <c r="N11" s="3">
        <v>0.16559750435840059</v>
      </c>
      <c r="O11" s="3">
        <v>0.15262856201489025</v>
      </c>
      <c r="Q11" s="1" t="s">
        <v>18</v>
      </c>
      <c r="R11">
        <f t="shared" si="1"/>
        <v>7.0666528140524701E-6</v>
      </c>
      <c r="S11">
        <f t="shared" si="2"/>
        <v>4.7901559051934724E-5</v>
      </c>
      <c r="T11">
        <f t="shared" si="3"/>
        <v>1.1998531098874928E-4</v>
      </c>
      <c r="U11">
        <f t="shared" si="4"/>
        <v>7.357593254195817E-6</v>
      </c>
      <c r="V11">
        <f t="shared" si="5"/>
        <v>3.1098165230500211E-4</v>
      </c>
      <c r="W11" s="3">
        <f t="shared" si="6"/>
        <v>4.9329276841393436E-4</v>
      </c>
    </row>
    <row r="12" spans="1:24" ht="15.75" thickBot="1" x14ac:dyDescent="0.3">
      <c r="A12" s="1" t="s">
        <v>17</v>
      </c>
      <c r="B12" s="1" t="s">
        <v>19</v>
      </c>
      <c r="C12" s="1">
        <v>7.8991693417132004E-3</v>
      </c>
      <c r="D12" s="1">
        <v>0.23442179799313001</v>
      </c>
      <c r="E12" s="1">
        <v>0.77066731770053998</v>
      </c>
      <c r="F12" s="1">
        <v>0.66455071977615998</v>
      </c>
      <c r="G12" s="1">
        <v>1.1226958577677</v>
      </c>
      <c r="H12" s="5">
        <v>10.83</v>
      </c>
      <c r="I12" t="s">
        <v>80</v>
      </c>
      <c r="K12" s="3">
        <v>0.15261720535612605</v>
      </c>
      <c r="L12" s="3">
        <v>0.16399141943348733</v>
      </c>
      <c r="M12" s="3">
        <v>0.36516535408274825</v>
      </c>
      <c r="N12" s="3">
        <v>0.16559750435840059</v>
      </c>
      <c r="O12" s="3">
        <v>0.15262856201489025</v>
      </c>
      <c r="Q12" s="1" t="s">
        <v>19</v>
      </c>
      <c r="R12">
        <f t="shared" si="1"/>
        <v>1.2055491495670584E-5</v>
      </c>
      <c r="S12">
        <f t="shared" si="2"/>
        <v>3.8443163399043623E-4</v>
      </c>
      <c r="T12">
        <f t="shared" si="3"/>
        <v>2.8142100394811954E-3</v>
      </c>
      <c r="U12">
        <f t="shared" si="4"/>
        <v>1.100479407145109E-3</v>
      </c>
      <c r="V12">
        <f t="shared" si="5"/>
        <v>1.7135545435115781E-3</v>
      </c>
      <c r="W12" s="3">
        <f t="shared" si="6"/>
        <v>6.0247311156239897E-3</v>
      </c>
    </row>
    <row r="13" spans="1:24" ht="15.75" thickBot="1" x14ac:dyDescent="0.3">
      <c r="A13" s="1" t="s">
        <v>17</v>
      </c>
      <c r="B13" s="1" t="s">
        <v>20</v>
      </c>
      <c r="C13" s="1">
        <v>2.1922560985930999E-3</v>
      </c>
      <c r="D13" s="1">
        <v>0.2597503806507</v>
      </c>
      <c r="E13" s="1">
        <v>0.80965385475261997</v>
      </c>
      <c r="F13" s="1">
        <v>0.98730215243767006</v>
      </c>
      <c r="G13" s="1">
        <v>0.36413173068248</v>
      </c>
      <c r="H13" s="5">
        <v>17.04</v>
      </c>
      <c r="I13" t="s">
        <v>83</v>
      </c>
      <c r="K13" s="3">
        <v>0.15261720535612605</v>
      </c>
      <c r="L13" s="3">
        <v>0.16399141943348733</v>
      </c>
      <c r="M13" s="3">
        <v>0.36516535408274825</v>
      </c>
      <c r="N13" s="3">
        <v>0.16559750435840059</v>
      </c>
      <c r="O13" s="3">
        <v>0.15262856201489025</v>
      </c>
      <c r="Q13" s="1" t="s">
        <v>20</v>
      </c>
      <c r="R13">
        <f t="shared" si="1"/>
        <v>3.3457599919220284E-6</v>
      </c>
      <c r="S13">
        <f t="shared" si="2"/>
        <v>4.2596833621296929E-4</v>
      </c>
      <c r="T13">
        <f t="shared" si="3"/>
        <v>2.9565753655520252E-3</v>
      </c>
      <c r="U13">
        <f t="shared" si="4"/>
        <v>1.6349477249135535E-3</v>
      </c>
      <c r="V13">
        <f t="shared" si="5"/>
        <v>5.5576902438060215E-4</v>
      </c>
      <c r="W13" s="3">
        <f t="shared" si="6"/>
        <v>5.576606211051072E-3</v>
      </c>
    </row>
    <row r="14" spans="1:24" ht="15.75" thickBot="1" x14ac:dyDescent="0.3">
      <c r="A14" s="1" t="s">
        <v>17</v>
      </c>
      <c r="B14" s="1" t="s">
        <v>21</v>
      </c>
      <c r="C14" s="1">
        <v>3.0509137319903001E-3</v>
      </c>
      <c r="D14" s="1">
        <v>1.6129572664718001E-2</v>
      </c>
      <c r="E14" s="1">
        <v>1.4290449710504E-17</v>
      </c>
      <c r="F14" s="1">
        <v>1.4106318857343999E-2</v>
      </c>
      <c r="G14" s="1">
        <v>6.2500065754035994E-2</v>
      </c>
      <c r="H14" s="5">
        <v>0</v>
      </c>
      <c r="I14" t="str">
        <f t="shared" si="0"/>
        <v>1Y</v>
      </c>
      <c r="K14" s="3">
        <v>0.15261720535612605</v>
      </c>
      <c r="L14" s="3">
        <v>0.16399141943348733</v>
      </c>
      <c r="M14" s="3">
        <v>0.36516535408274825</v>
      </c>
      <c r="N14" s="3">
        <v>0.16559750435840059</v>
      </c>
      <c r="O14" s="3">
        <v>0.15262856201489025</v>
      </c>
      <c r="Q14" s="1" t="s">
        <v>21</v>
      </c>
      <c r="R14">
        <f t="shared" si="1"/>
        <v>4.6562192755898857E-6</v>
      </c>
      <c r="S14">
        <f t="shared" si="2"/>
        <v>2.6451115161426813E-5</v>
      </c>
      <c r="T14">
        <f t="shared" si="3"/>
        <v>5.2183771285378997E-20</v>
      </c>
      <c r="U14">
        <f t="shared" si="4"/>
        <v>2.3359711984600113E-5</v>
      </c>
      <c r="V14">
        <f t="shared" si="5"/>
        <v>9.5392951618746013E-5</v>
      </c>
      <c r="W14" s="3">
        <f t="shared" si="6"/>
        <v>1.4985999804036288E-4</v>
      </c>
    </row>
    <row r="15" spans="1:24" ht="15.75" thickBot="1" x14ac:dyDescent="0.3">
      <c r="A15" s="1" t="s">
        <v>17</v>
      </c>
      <c r="B15" s="1" t="s">
        <v>22</v>
      </c>
      <c r="C15" s="1">
        <v>3.5324146647209998E-3</v>
      </c>
      <c r="D15" s="1">
        <v>7.6984950777869002E-2</v>
      </c>
      <c r="E15" s="1">
        <v>5.7475098678203003E-2</v>
      </c>
      <c r="F15" s="1">
        <v>7.8414510604267004E-2</v>
      </c>
      <c r="G15" s="1">
        <v>6.1672782277754003E-2</v>
      </c>
      <c r="H15" s="5">
        <v>3.7</v>
      </c>
      <c r="I15" t="str">
        <f t="shared" si="0"/>
        <v>5Y</v>
      </c>
      <c r="K15" s="3">
        <v>0.15261720535612605</v>
      </c>
      <c r="L15" s="3">
        <v>0.16399141943348733</v>
      </c>
      <c r="M15" s="3">
        <v>0.36516535408274825</v>
      </c>
      <c r="N15" s="3">
        <v>0.16559750435840059</v>
      </c>
      <c r="O15" s="3">
        <v>0.15262856201489025</v>
      </c>
      <c r="Q15" s="1" t="s">
        <v>22</v>
      </c>
      <c r="R15">
        <f t="shared" si="1"/>
        <v>5.3910725428871599E-6</v>
      </c>
      <c r="S15">
        <f t="shared" si="2"/>
        <v>1.2624871353079893E-4</v>
      </c>
      <c r="T15">
        <f t="shared" si="3"/>
        <v>2.0987914759766898E-4</v>
      </c>
      <c r="U15">
        <f t="shared" si="4"/>
        <v>1.2985247261551954E-4</v>
      </c>
      <c r="V15">
        <f t="shared" si="5"/>
        <v>9.4130280745110016E-5</v>
      </c>
      <c r="W15" s="3">
        <f t="shared" si="6"/>
        <v>5.6550168703198463E-4</v>
      </c>
    </row>
    <row r="16" spans="1:24" ht="15.75" thickBot="1" x14ac:dyDescent="0.3">
      <c r="A16" s="1" t="s">
        <v>17</v>
      </c>
      <c r="B16" s="1" t="s">
        <v>23</v>
      </c>
      <c r="C16" s="1">
        <v>1.394544245149E-3</v>
      </c>
      <c r="D16" s="1">
        <v>5.3648325253464E-3</v>
      </c>
      <c r="E16" s="1">
        <v>7.4631703564981E-2</v>
      </c>
      <c r="F16" s="1">
        <v>0.18703522205212</v>
      </c>
      <c r="G16" s="1">
        <v>0.73096961415525996</v>
      </c>
      <c r="H16" s="5">
        <v>4.59</v>
      </c>
      <c r="I16" t="str">
        <f t="shared" si="0"/>
        <v>5Y</v>
      </c>
      <c r="K16" s="3">
        <v>0.15261720535612605</v>
      </c>
      <c r="L16" s="3">
        <v>0.16399141943348733</v>
      </c>
      <c r="M16" s="3">
        <v>0.36516535408274825</v>
      </c>
      <c r="N16" s="3">
        <v>0.16559750435840059</v>
      </c>
      <c r="O16" s="3">
        <v>0.15262856201489025</v>
      </c>
      <c r="Q16" s="1" t="s">
        <v>23</v>
      </c>
      <c r="R16">
        <f t="shared" si="1"/>
        <v>2.1283144544010872E-6</v>
      </c>
      <c r="S16">
        <f t="shared" si="2"/>
        <v>8.7978650085449651E-6</v>
      </c>
      <c r="T16">
        <f t="shared" si="3"/>
        <v>2.7252912458104988E-4</v>
      </c>
      <c r="U16">
        <f t="shared" si="4"/>
        <v>3.0972565998950365E-4</v>
      </c>
      <c r="V16">
        <f t="shared" si="5"/>
        <v>1.115668410850965E-3</v>
      </c>
      <c r="W16" s="3">
        <f t="shared" si="6"/>
        <v>1.7088493748844645E-3</v>
      </c>
    </row>
    <row r="17" spans="1:23" ht="15.75" thickBot="1" x14ac:dyDescent="0.3">
      <c r="A17" s="1" t="s">
        <v>17</v>
      </c>
      <c r="B17" s="1" t="s">
        <v>24</v>
      </c>
      <c r="C17" s="1">
        <v>1.807151873475E-4</v>
      </c>
      <c r="D17" s="1">
        <v>1.8985611649051E-3</v>
      </c>
      <c r="E17" s="1"/>
      <c r="F17" s="1">
        <v>2.8137164613124001E-3</v>
      </c>
      <c r="G17" s="1">
        <v>1.0402364267976E-2</v>
      </c>
      <c r="H17" s="5">
        <v>1.04</v>
      </c>
      <c r="I17" t="str">
        <f t="shared" si="0"/>
        <v>1Y</v>
      </c>
      <c r="K17" s="3">
        <v>0.15261720535612605</v>
      </c>
      <c r="L17" s="3">
        <v>0.16399141943348733</v>
      </c>
      <c r="M17" s="3">
        <v>0.36516535408274825</v>
      </c>
      <c r="N17" s="3">
        <v>0.16559750435840059</v>
      </c>
      <c r="O17" s="3">
        <v>0.15262856201489025</v>
      </c>
      <c r="Q17" s="1" t="s">
        <v>24</v>
      </c>
      <c r="R17">
        <f t="shared" si="1"/>
        <v>2.75802468583842E-7</v>
      </c>
      <c r="S17">
        <f t="shared" si="2"/>
        <v>3.1134774031408254E-6</v>
      </c>
      <c r="T17">
        <f t="shared" si="3"/>
        <v>0</v>
      </c>
      <c r="U17">
        <f t="shared" si="4"/>
        <v>4.6594442396548368E-6</v>
      </c>
      <c r="V17">
        <f t="shared" si="5"/>
        <v>1.5876978997762532E-5</v>
      </c>
      <c r="W17" s="3">
        <f t="shared" si="6"/>
        <v>2.3925703109142037E-5</v>
      </c>
    </row>
    <row r="18" spans="1:23" ht="15.75" thickBot="1" x14ac:dyDescent="0.3">
      <c r="A18" s="1" t="s">
        <v>17</v>
      </c>
      <c r="B18" s="1" t="s">
        <v>25</v>
      </c>
      <c r="C18" s="1">
        <v>7.8686965906511995E-3</v>
      </c>
      <c r="D18" s="1">
        <v>0.15746226513157</v>
      </c>
      <c r="E18" s="1">
        <v>0.15281574058306999</v>
      </c>
      <c r="F18" s="1">
        <v>0.26486091855983002</v>
      </c>
      <c r="G18" s="1">
        <v>0.80210275257218999</v>
      </c>
      <c r="H18" s="5">
        <v>8.75</v>
      </c>
      <c r="I18" t="str">
        <f t="shared" si="0"/>
        <v>10Y</v>
      </c>
      <c r="K18" s="3">
        <v>0.15261720535612605</v>
      </c>
      <c r="L18" s="3">
        <v>0.16399141943348733</v>
      </c>
      <c r="M18" s="3">
        <v>0.36516535408274825</v>
      </c>
      <c r="N18" s="3">
        <v>0.16559750435840059</v>
      </c>
      <c r="O18" s="3">
        <v>0.15262856201489025</v>
      </c>
      <c r="Q18" s="1" t="s">
        <v>25</v>
      </c>
      <c r="R18">
        <f t="shared" si="1"/>
        <v>1.200898483460463E-5</v>
      </c>
      <c r="S18">
        <f t="shared" si="2"/>
        <v>2.582246036613828E-4</v>
      </c>
      <c r="T18">
        <f t="shared" si="3"/>
        <v>5.5803014019434154E-4</v>
      </c>
      <c r="U18">
        <f t="shared" si="4"/>
        <v>4.386030711558144E-4</v>
      </c>
      <c r="V18">
        <f t="shared" si="5"/>
        <v>1.2242378971327867E-3</v>
      </c>
      <c r="W18" s="3">
        <f t="shared" si="6"/>
        <v>2.4911046969789304E-3</v>
      </c>
    </row>
    <row r="19" spans="1:23" ht="15.75" thickBot="1" x14ac:dyDescent="0.3">
      <c r="A19" s="1" t="s">
        <v>17</v>
      </c>
      <c r="B19" s="1" t="s">
        <v>26</v>
      </c>
      <c r="C19" s="1">
        <v>2.0676911672711001E-2</v>
      </c>
      <c r="D19" s="1">
        <v>3.4527776124795E-3</v>
      </c>
      <c r="E19" s="1">
        <v>5.7718598823154998E-2</v>
      </c>
      <c r="F19" s="1">
        <v>1.3410133197595001E-2</v>
      </c>
      <c r="G19" s="1">
        <v>2.8023220765893999E-2</v>
      </c>
      <c r="H19" s="5">
        <v>0.23</v>
      </c>
      <c r="I19" t="str">
        <f t="shared" si="0"/>
        <v>1Y</v>
      </c>
      <c r="K19" s="3">
        <v>0.15261720535612605</v>
      </c>
      <c r="L19" s="3">
        <v>0.16399141943348733</v>
      </c>
      <c r="M19" s="3">
        <v>0.36516535408274825</v>
      </c>
      <c r="N19" s="3">
        <v>0.16559750435840059</v>
      </c>
      <c r="O19" s="3">
        <v>0.15262856201489025</v>
      </c>
      <c r="Q19" s="1" t="s">
        <v>26</v>
      </c>
      <c r="R19">
        <f t="shared" si="1"/>
        <v>3.1556524748846142E-5</v>
      </c>
      <c r="S19">
        <f t="shared" si="2"/>
        <v>5.662259016586807E-6</v>
      </c>
      <c r="T19">
        <f t="shared" si="3"/>
        <v>2.1076832576417493E-4</v>
      </c>
      <c r="U19">
        <f t="shared" si="4"/>
        <v>2.2206845906354705E-5</v>
      </c>
      <c r="V19">
        <f t="shared" si="5"/>
        <v>4.2771438885242128E-5</v>
      </c>
      <c r="W19" s="3">
        <f t="shared" si="6"/>
        <v>3.1296539432120471E-4</v>
      </c>
    </row>
    <row r="20" spans="1:23" ht="15.75" thickBot="1" x14ac:dyDescent="0.3">
      <c r="A20" s="1" t="s">
        <v>17</v>
      </c>
      <c r="B20" s="1" t="s">
        <v>27</v>
      </c>
      <c r="C20" s="1">
        <v>3.2338090421658999E-3</v>
      </c>
      <c r="D20" s="1">
        <v>2.9379870544123002E-3</v>
      </c>
      <c r="E20" s="1"/>
      <c r="F20" s="1">
        <v>1.5146449994612E-2</v>
      </c>
      <c r="G20" s="1">
        <v>3.1697009258260002E-2</v>
      </c>
      <c r="H20" s="5">
        <v>0.31</v>
      </c>
      <c r="I20" t="str">
        <f t="shared" si="0"/>
        <v>1Y</v>
      </c>
      <c r="K20" s="3">
        <v>0.15261720535612605</v>
      </c>
      <c r="L20" s="3">
        <v>0.16399141943348733</v>
      </c>
      <c r="M20" s="3">
        <v>0.36516535408274825</v>
      </c>
      <c r="N20" s="3">
        <v>0.16559750435840059</v>
      </c>
      <c r="O20" s="3">
        <v>0.15262856201489025</v>
      </c>
      <c r="Q20" s="1" t="s">
        <v>27</v>
      </c>
      <c r="R20">
        <f t="shared" si="1"/>
        <v>4.9353489867073043E-6</v>
      </c>
      <c r="S20">
        <f t="shared" si="2"/>
        <v>4.8180466733028351E-6</v>
      </c>
      <c r="T20">
        <f t="shared" si="3"/>
        <v>0</v>
      </c>
      <c r="U20">
        <f t="shared" si="4"/>
        <v>2.5082143189970573E-5</v>
      </c>
      <c r="V20">
        <f t="shared" si="5"/>
        <v>4.8378689432608872E-5</v>
      </c>
      <c r="W20" s="3">
        <f t="shared" si="6"/>
        <v>8.3214228282589575E-5</v>
      </c>
    </row>
    <row r="21" spans="1:23" ht="15.75" thickBot="1" x14ac:dyDescent="0.3">
      <c r="A21" s="1" t="s">
        <v>17</v>
      </c>
      <c r="B21" s="1" t="s">
        <v>28</v>
      </c>
      <c r="C21" s="1">
        <v>2.1427989754659E-2</v>
      </c>
      <c r="D21" s="1">
        <v>3.8866084402349003E-2</v>
      </c>
      <c r="E21" s="1">
        <v>5.7501257037513E-2</v>
      </c>
      <c r="F21" s="1">
        <v>1.5407774022540999E-2</v>
      </c>
      <c r="G21" s="1">
        <v>4.9385152739980002E-2</v>
      </c>
      <c r="H21" s="5">
        <v>0.48</v>
      </c>
      <c r="I21" t="str">
        <f t="shared" si="0"/>
        <v>1Y</v>
      </c>
      <c r="K21" s="3">
        <v>0.15261720535612605</v>
      </c>
      <c r="L21" s="3">
        <v>0.16399141943348733</v>
      </c>
      <c r="M21" s="3">
        <v>0.36516535408274825</v>
      </c>
      <c r="N21" s="3">
        <v>0.16559750435840059</v>
      </c>
      <c r="O21" s="3">
        <v>0.15262856201489025</v>
      </c>
      <c r="Q21" s="1" t="s">
        <v>28</v>
      </c>
      <c r="R21">
        <f t="shared" si="1"/>
        <v>3.2702799127557577E-5</v>
      </c>
      <c r="S21">
        <f t="shared" si="2"/>
        <v>6.3737043489629354E-5</v>
      </c>
      <c r="T21">
        <f t="shared" si="3"/>
        <v>2.0997466886306555E-4</v>
      </c>
      <c r="U21">
        <f t="shared" si="4"/>
        <v>2.5514889258509846E-5</v>
      </c>
      <c r="V21">
        <f t="shared" si="5"/>
        <v>7.5375848475888659E-5</v>
      </c>
      <c r="W21" s="3">
        <f t="shared" si="6"/>
        <v>4.0730524921465098E-4</v>
      </c>
    </row>
    <row r="22" spans="1:23" ht="15.75" thickBot="1" x14ac:dyDescent="0.3">
      <c r="A22" s="1" t="s">
        <v>17</v>
      </c>
      <c r="B22" s="1" t="s">
        <v>29</v>
      </c>
      <c r="C22" s="1">
        <v>4.5544699867546001E-3</v>
      </c>
      <c r="D22" s="1">
        <v>9.0122453349352996E-2</v>
      </c>
      <c r="E22" s="1">
        <v>5.0179749670156003E-2</v>
      </c>
      <c r="F22" s="1">
        <v>0.20984054654774001</v>
      </c>
      <c r="G22" s="1">
        <v>0.47529330832215999</v>
      </c>
      <c r="H22" s="5">
        <v>4.0199999999999996</v>
      </c>
      <c r="I22" t="str">
        <f t="shared" si="0"/>
        <v>5Y</v>
      </c>
      <c r="K22" s="3">
        <v>0.15261720535612605</v>
      </c>
      <c r="L22" s="3">
        <v>0.16399141943348733</v>
      </c>
      <c r="M22" s="3">
        <v>0.36516535408274825</v>
      </c>
      <c r="N22" s="3">
        <v>0.16559750435840059</v>
      </c>
      <c r="O22" s="3">
        <v>0.15262856201489025</v>
      </c>
      <c r="Q22" s="1" t="s">
        <v>29</v>
      </c>
      <c r="R22">
        <f t="shared" si="1"/>
        <v>6.9509048125683946E-6</v>
      </c>
      <c r="S22">
        <f t="shared" si="2"/>
        <v>1.4779309047588643E-4</v>
      </c>
      <c r="T22">
        <f t="shared" si="3"/>
        <v>1.8323906056086185E-4</v>
      </c>
      <c r="U22">
        <f t="shared" si="4"/>
        <v>3.4749070821508537E-4</v>
      </c>
      <c r="V22">
        <f t="shared" si="5"/>
        <v>7.2543334184511151E-4</v>
      </c>
      <c r="W22" s="3">
        <f t="shared" si="6"/>
        <v>1.4109071059095137E-3</v>
      </c>
    </row>
    <row r="23" spans="1:23" ht="15.75" thickBot="1" x14ac:dyDescent="0.3">
      <c r="A23" s="1" t="s">
        <v>30</v>
      </c>
      <c r="B23" s="1" t="s">
        <v>31</v>
      </c>
      <c r="C23" s="1">
        <v>2.5527859227808002E-2</v>
      </c>
      <c r="D23" s="1">
        <v>9.6412762667742007E-3</v>
      </c>
      <c r="E23" s="1">
        <v>1.5569476089793E-2</v>
      </c>
      <c r="F23" s="1">
        <v>1.5261843164543999E-17</v>
      </c>
      <c r="G23" s="1">
        <v>9.1293941669910006E-2</v>
      </c>
      <c r="H23" s="5">
        <v>2.74</v>
      </c>
      <c r="I23" t="str">
        <f t="shared" si="0"/>
        <v>3Y</v>
      </c>
      <c r="K23" s="3">
        <v>0.15261720535612605</v>
      </c>
      <c r="L23" s="3">
        <v>0.16399141943348733</v>
      </c>
      <c r="M23" s="3">
        <v>0.36516535408274825</v>
      </c>
      <c r="N23" s="3">
        <v>0.16559750435840059</v>
      </c>
      <c r="O23" s="3">
        <v>0.15262856201489025</v>
      </c>
      <c r="Q23" s="1" t="s">
        <v>31</v>
      </c>
      <c r="R23">
        <f t="shared" si="1"/>
        <v>3.8959905340726511E-5</v>
      </c>
      <c r="S23">
        <f t="shared" si="2"/>
        <v>1.5810865801386947E-5</v>
      </c>
      <c r="T23">
        <f t="shared" si="3"/>
        <v>5.6854332492121436E-5</v>
      </c>
      <c r="U23">
        <f t="shared" si="4"/>
        <v>2.5273231399578011E-20</v>
      </c>
      <c r="V23">
        <f t="shared" si="5"/>
        <v>1.3934063037749633E-4</v>
      </c>
      <c r="W23" s="3">
        <f t="shared" si="6"/>
        <v>2.5096573401173125E-4</v>
      </c>
    </row>
    <row r="24" spans="1:23" ht="15.75" thickBot="1" x14ac:dyDescent="0.3">
      <c r="A24" s="1" t="s">
        <v>30</v>
      </c>
      <c r="B24" s="1" t="s">
        <v>32</v>
      </c>
      <c r="C24" s="1">
        <v>3.0048979819301E-3</v>
      </c>
      <c r="D24" s="1">
        <v>1.5310186606421E-2</v>
      </c>
      <c r="E24" s="1">
        <v>3.7764221330752003E-2</v>
      </c>
      <c r="F24" s="1">
        <v>4.6500928391912999E-18</v>
      </c>
      <c r="G24" s="1">
        <v>0.12133908006189</v>
      </c>
      <c r="H24" s="5">
        <v>2.76</v>
      </c>
      <c r="I24" t="str">
        <f t="shared" si="0"/>
        <v>3Y</v>
      </c>
      <c r="K24" s="3">
        <v>0.15261720535612605</v>
      </c>
      <c r="L24" s="3">
        <v>0.16399141943348733</v>
      </c>
      <c r="M24" s="3">
        <v>0.36516535408274825</v>
      </c>
      <c r="N24" s="3">
        <v>0.16559750435840059</v>
      </c>
      <c r="O24" s="3">
        <v>0.15262856201489025</v>
      </c>
      <c r="Q24" s="1" t="s">
        <v>32</v>
      </c>
      <c r="R24">
        <f t="shared" si="1"/>
        <v>4.5859913238243483E-6</v>
      </c>
      <c r="S24">
        <f t="shared" si="2"/>
        <v>2.5107392333785463E-5</v>
      </c>
      <c r="T24">
        <f t="shared" si="3"/>
        <v>1.3790185253903327E-4</v>
      </c>
      <c r="U24">
        <f t="shared" si="4"/>
        <v>7.7004376920494864E-21</v>
      </c>
      <c r="V24">
        <f t="shared" si="5"/>
        <v>1.8519809306055909E-4</v>
      </c>
      <c r="W24" s="3">
        <f t="shared" si="6"/>
        <v>3.5279332925720219E-4</v>
      </c>
    </row>
    <row r="25" spans="1:23" ht="15.75" thickBot="1" x14ac:dyDescent="0.3">
      <c r="A25" s="1" t="s">
        <v>30</v>
      </c>
      <c r="B25" s="1" t="s">
        <v>33</v>
      </c>
      <c r="C25" s="1">
        <v>7.6660116796086003E-2</v>
      </c>
      <c r="D25" s="1">
        <v>0.39822096998859002</v>
      </c>
      <c r="E25" s="1">
        <v>0.48785893647467998</v>
      </c>
      <c r="F25" s="1">
        <v>0.65810125915898998</v>
      </c>
      <c r="G25" s="1">
        <v>0.76795348518936002</v>
      </c>
      <c r="H25" s="5">
        <v>6.71</v>
      </c>
      <c r="I25" t="str">
        <f t="shared" si="0"/>
        <v>10Y</v>
      </c>
      <c r="K25" s="3">
        <v>0.15261720535612605</v>
      </c>
      <c r="L25" s="3">
        <v>0.16399141943348733</v>
      </c>
      <c r="M25" s="3">
        <v>0.36516535408274825</v>
      </c>
      <c r="N25" s="3">
        <v>0.16559750435840059</v>
      </c>
      <c r="O25" s="3">
        <v>0.15262856201489025</v>
      </c>
      <c r="Q25" s="1" t="s">
        <v>33</v>
      </c>
      <c r="R25">
        <f t="shared" si="1"/>
        <v>1.1699652787692865E-4</v>
      </c>
      <c r="S25">
        <f t="shared" si="2"/>
        <v>6.5304822116609036E-4</v>
      </c>
      <c r="T25">
        <f t="shared" si="3"/>
        <v>1.781491812802095E-3</v>
      </c>
      <c r="U25">
        <f t="shared" si="4"/>
        <v>1.0897992613184977E-3</v>
      </c>
      <c r="V25">
        <f t="shared" si="5"/>
        <v>1.1721163613877534E-3</v>
      </c>
      <c r="W25" s="3">
        <f t="shared" si="6"/>
        <v>4.8134521845513648E-3</v>
      </c>
    </row>
    <row r="26" spans="1:23" ht="15.75" thickBot="1" x14ac:dyDescent="0.3">
      <c r="A26" s="1" t="s">
        <v>30</v>
      </c>
      <c r="B26" s="1" t="s">
        <v>34</v>
      </c>
      <c r="C26" s="1">
        <v>3.0544756147174001E-2</v>
      </c>
      <c r="D26" s="1">
        <v>0.52225946671700996</v>
      </c>
      <c r="E26" s="1">
        <v>2.3230489954393998</v>
      </c>
      <c r="F26" s="1">
        <v>4.0545078426058998</v>
      </c>
      <c r="G26" s="1">
        <v>1.2540793388539999</v>
      </c>
      <c r="H26" s="5">
        <v>11.57</v>
      </c>
      <c r="I26" t="str">
        <f t="shared" si="0"/>
        <v>20Y</v>
      </c>
      <c r="K26" s="3">
        <v>0.15261720535612605</v>
      </c>
      <c r="L26" s="3">
        <v>0.16399141943348733</v>
      </c>
      <c r="M26" s="3">
        <v>0.36516535408274825</v>
      </c>
      <c r="N26" s="3">
        <v>0.16559750435840059</v>
      </c>
      <c r="O26" s="3">
        <v>0.15262856201489025</v>
      </c>
      <c r="Q26" s="1" t="s">
        <v>34</v>
      </c>
      <c r="R26">
        <f t="shared" si="1"/>
        <v>4.6616553214660478E-5</v>
      </c>
      <c r="S26">
        <f t="shared" si="2"/>
        <v>8.5646071259498592E-4</v>
      </c>
      <c r="T26">
        <f t="shared" si="3"/>
        <v>8.4829700897120098E-3</v>
      </c>
      <c r="U26">
        <f t="shared" si="4"/>
        <v>6.7141638013709986E-3</v>
      </c>
      <c r="V26">
        <f t="shared" si="5"/>
        <v>1.9140832614187029E-3</v>
      </c>
      <c r="W26" s="3">
        <f t="shared" si="6"/>
        <v>1.8014294418311358E-2</v>
      </c>
    </row>
    <row r="27" spans="1:23" ht="15.75" thickBot="1" x14ac:dyDescent="0.3">
      <c r="A27" s="1" t="s">
        <v>30</v>
      </c>
      <c r="B27" s="1" t="s">
        <v>35</v>
      </c>
      <c r="C27" s="1">
        <v>3.9876027133643001E-4</v>
      </c>
      <c r="D27" s="1">
        <v>2.3589603093314E-2</v>
      </c>
      <c r="E27" s="1"/>
      <c r="F27" s="1">
        <v>3.3385281922386E-18</v>
      </c>
      <c r="G27" s="1">
        <v>3.2263976439382E-19</v>
      </c>
      <c r="H27" s="5">
        <v>0.72</v>
      </c>
      <c r="I27" t="str">
        <f t="shared" si="0"/>
        <v>1Y</v>
      </c>
      <c r="K27" s="3">
        <v>0.15261720535612605</v>
      </c>
      <c r="L27" s="3">
        <v>0.16399141943348733</v>
      </c>
      <c r="M27" s="3">
        <v>0.36516535408274825</v>
      </c>
      <c r="N27" s="3">
        <v>0.16559750435840059</v>
      </c>
      <c r="O27" s="3">
        <v>0.15262856201489025</v>
      </c>
      <c r="Q27" s="1" t="s">
        <v>35</v>
      </c>
      <c r="R27">
        <f t="shared" si="1"/>
        <v>6.085767821841648E-7</v>
      </c>
      <c r="S27">
        <f t="shared" si="2"/>
        <v>3.8684924951451461E-5</v>
      </c>
      <c r="T27">
        <f t="shared" si="3"/>
        <v>0</v>
      </c>
      <c r="U27">
        <f t="shared" si="4"/>
        <v>5.5285193686487482E-21</v>
      </c>
      <c r="V27">
        <f t="shared" si="5"/>
        <v>4.9244043288251732E-22</v>
      </c>
      <c r="W27" s="3">
        <f t="shared" si="6"/>
        <v>3.9293501733635634E-5</v>
      </c>
    </row>
    <row r="28" spans="1:23" ht="15.75" thickBot="1" x14ac:dyDescent="0.3">
      <c r="A28" s="1" t="s">
        <v>30</v>
      </c>
      <c r="B28" s="1" t="s">
        <v>36</v>
      </c>
      <c r="C28" s="1">
        <v>4.7165832757202E-3</v>
      </c>
      <c r="D28" s="1">
        <v>2.4313813788518001E-2</v>
      </c>
      <c r="E28" s="1"/>
      <c r="F28" s="1"/>
      <c r="G28" s="1">
        <v>0.10104131646646999</v>
      </c>
      <c r="H28" s="5">
        <v>1.65</v>
      </c>
      <c r="I28" t="str">
        <f t="shared" si="0"/>
        <v>3Y</v>
      </c>
      <c r="K28" s="3">
        <v>0.15261720535612605</v>
      </c>
      <c r="L28" s="3">
        <v>0.16399141943348733</v>
      </c>
      <c r="M28" s="3">
        <v>0.36516535408274825</v>
      </c>
      <c r="N28" s="3">
        <v>0.16559750435840059</v>
      </c>
      <c r="O28" s="3">
        <v>0.15262856201489025</v>
      </c>
      <c r="Q28" s="1" t="s">
        <v>36</v>
      </c>
      <c r="R28">
        <f t="shared" si="1"/>
        <v>7.1983175836985948E-6</v>
      </c>
      <c r="S28">
        <f t="shared" si="2"/>
        <v>3.9872568350205631E-5</v>
      </c>
      <c r="T28">
        <f t="shared" si="3"/>
        <v>0</v>
      </c>
      <c r="U28">
        <f t="shared" si="4"/>
        <v>0</v>
      </c>
      <c r="V28">
        <f t="shared" si="5"/>
        <v>1.5421790836368769E-4</v>
      </c>
      <c r="W28" s="3">
        <f t="shared" si="6"/>
        <v>2.0128879429759191E-4</v>
      </c>
    </row>
    <row r="29" spans="1:23" ht="15.75" thickBot="1" x14ac:dyDescent="0.3">
      <c r="A29" s="1" t="s">
        <v>30</v>
      </c>
      <c r="B29" s="1" t="s">
        <v>37</v>
      </c>
      <c r="C29" s="1">
        <v>7.6013969767463996E-2</v>
      </c>
      <c r="D29" s="1">
        <v>6.1250047711673E-2</v>
      </c>
      <c r="E29" s="1">
        <v>0.11947231699617999</v>
      </c>
      <c r="F29" s="1">
        <v>0.27033291398741</v>
      </c>
      <c r="G29" s="1">
        <v>0.31450557154927</v>
      </c>
      <c r="H29" s="5">
        <v>3.37</v>
      </c>
      <c r="I29" t="str">
        <f t="shared" si="0"/>
        <v>5Y</v>
      </c>
      <c r="K29" s="3">
        <v>0.15261720535612605</v>
      </c>
      <c r="L29" s="3">
        <v>0.16399141943348733</v>
      </c>
      <c r="M29" s="3">
        <v>0.36516535408274825</v>
      </c>
      <c r="N29" s="3">
        <v>0.16559750435840059</v>
      </c>
      <c r="O29" s="3">
        <v>0.15262856201489025</v>
      </c>
      <c r="Q29" s="1" t="s">
        <v>37</v>
      </c>
      <c r="R29">
        <f t="shared" si="1"/>
        <v>1.1601039633935409E-4</v>
      </c>
      <c r="S29">
        <f t="shared" si="2"/>
        <v>1.0044482264606077E-4</v>
      </c>
      <c r="T29">
        <f t="shared" si="3"/>
        <v>4.3627150938996414E-4</v>
      </c>
      <c r="U29">
        <f t="shared" si="4"/>
        <v>4.4766455902249265E-4</v>
      </c>
      <c r="V29">
        <f t="shared" si="5"/>
        <v>4.8002533131236261E-4</v>
      </c>
      <c r="W29" s="3">
        <f t="shared" si="6"/>
        <v>1.5804166187102342E-3</v>
      </c>
    </row>
    <row r="30" spans="1:23" ht="15.75" thickBot="1" x14ac:dyDescent="0.3">
      <c r="A30" s="1" t="s">
        <v>30</v>
      </c>
      <c r="B30" s="1" t="s">
        <v>38</v>
      </c>
      <c r="C30" s="1">
        <v>7.4260123652240995E-2</v>
      </c>
      <c r="D30" s="1">
        <v>8.6800105518245005E-2</v>
      </c>
      <c r="E30" s="1">
        <v>4.5236060127821998E-2</v>
      </c>
      <c r="F30" s="1">
        <v>4.1907696824320002E-2</v>
      </c>
      <c r="G30" s="1">
        <v>0.10882855896387</v>
      </c>
      <c r="H30" s="5">
        <v>4.91</v>
      </c>
      <c r="I30" t="str">
        <f t="shared" si="0"/>
        <v>5Y</v>
      </c>
      <c r="K30" s="3">
        <v>0.15261720535612605</v>
      </c>
      <c r="L30" s="3">
        <v>0.16399141943348733</v>
      </c>
      <c r="M30" s="3">
        <v>0.36516535408274825</v>
      </c>
      <c r="N30" s="3">
        <v>0.16559750435840059</v>
      </c>
      <c r="O30" s="3">
        <v>0.15262856201489025</v>
      </c>
      <c r="Q30" s="1" t="s">
        <v>38</v>
      </c>
      <c r="R30">
        <f t="shared" si="1"/>
        <v>1.1333372541205377E-4</v>
      </c>
      <c r="S30">
        <f t="shared" si="2"/>
        <v>1.4234472510913474E-4</v>
      </c>
      <c r="T30">
        <f t="shared" si="3"/>
        <v>1.6518641913884611E-4</v>
      </c>
      <c r="U30">
        <f t="shared" si="4"/>
        <v>6.9398100075158625E-5</v>
      </c>
      <c r="V30">
        <f t="shared" si="5"/>
        <v>1.6610346460808174E-4</v>
      </c>
      <c r="W30" s="3">
        <f t="shared" si="6"/>
        <v>6.5636643434327491E-4</v>
      </c>
    </row>
    <row r="31" spans="1:23" ht="15.75" thickBot="1" x14ac:dyDescent="0.3">
      <c r="A31" s="1" t="s">
        <v>30</v>
      </c>
      <c r="B31" s="1" t="s">
        <v>39</v>
      </c>
      <c r="C31" s="1">
        <v>1.394975299287E-3</v>
      </c>
      <c r="D31" s="1">
        <v>0.16892144200317</v>
      </c>
      <c r="E31" s="1">
        <v>0.11801877451183</v>
      </c>
      <c r="F31" s="1">
        <v>5.9515809305076002E-2</v>
      </c>
      <c r="G31" s="1">
        <v>0.17847974279873999</v>
      </c>
      <c r="H31" s="5">
        <v>9.68</v>
      </c>
      <c r="I31" t="str">
        <f t="shared" si="0"/>
        <v>20Y</v>
      </c>
      <c r="K31" s="3">
        <v>0.15261720535612605</v>
      </c>
      <c r="L31" s="3">
        <v>0.16399141943348733</v>
      </c>
      <c r="M31" s="3">
        <v>0.36516535408274825</v>
      </c>
      <c r="N31" s="3">
        <v>0.16559750435840059</v>
      </c>
      <c r="O31" s="3">
        <v>0.15262856201489025</v>
      </c>
      <c r="Q31" s="1" t="s">
        <v>39</v>
      </c>
      <c r="R31">
        <f t="shared" si="1"/>
        <v>2.1289723171800747E-6</v>
      </c>
      <c r="S31">
        <f t="shared" si="2"/>
        <v>2.7701667046851355E-4</v>
      </c>
      <c r="T31">
        <f t="shared" si="3"/>
        <v>4.3096367583024428E-4</v>
      </c>
      <c r="U31">
        <f t="shared" si="4"/>
        <v>9.855669490791063E-5</v>
      </c>
      <c r="V31">
        <f t="shared" si="5"/>
        <v>2.724110649215915E-4</v>
      </c>
      <c r="W31" s="3">
        <f t="shared" si="6"/>
        <v>1.08107707844544E-3</v>
      </c>
    </row>
    <row r="32" spans="1:23" ht="15.75" thickBot="1" x14ac:dyDescent="0.3">
      <c r="A32" s="1" t="s">
        <v>30</v>
      </c>
      <c r="B32" s="1" t="s">
        <v>40</v>
      </c>
      <c r="C32" s="1">
        <v>1.8213822738706999E-2</v>
      </c>
      <c r="D32" s="1">
        <v>0.39086630906615999</v>
      </c>
      <c r="E32" s="1">
        <v>0.33018455976688998</v>
      </c>
      <c r="F32" s="1">
        <v>0.44792244639190998</v>
      </c>
      <c r="G32" s="1">
        <v>0.97798604055251004</v>
      </c>
      <c r="H32" s="5">
        <v>10.6</v>
      </c>
      <c r="I32" t="str">
        <f t="shared" si="0"/>
        <v>20Y</v>
      </c>
      <c r="K32" s="3">
        <v>0.15261720535612605</v>
      </c>
      <c r="L32" s="3">
        <v>0.16399141943348733</v>
      </c>
      <c r="M32" s="3">
        <v>0.36516535408274825</v>
      </c>
      <c r="N32" s="3">
        <v>0.16559750435840059</v>
      </c>
      <c r="O32" s="3">
        <v>0.15262856201489025</v>
      </c>
      <c r="Q32" s="1" t="s">
        <v>40</v>
      </c>
      <c r="R32">
        <f t="shared" si="1"/>
        <v>2.7797427252333242E-5</v>
      </c>
      <c r="S32">
        <f t="shared" si="2"/>
        <v>6.4098720832487729E-4</v>
      </c>
      <c r="T32">
        <f t="shared" si="3"/>
        <v>1.2057196167993274E-3</v>
      </c>
      <c r="U32">
        <f t="shared" si="4"/>
        <v>7.417483926860977E-4</v>
      </c>
      <c r="V32">
        <f t="shared" si="5"/>
        <v>1.4926860304016575E-3</v>
      </c>
      <c r="W32" s="3">
        <f t="shared" si="6"/>
        <v>4.1089386754642934E-3</v>
      </c>
    </row>
    <row r="33" spans="1:23" ht="15.75" thickBot="1" x14ac:dyDescent="0.3">
      <c r="A33" s="1" t="s">
        <v>30</v>
      </c>
      <c r="B33" s="1" t="s">
        <v>41</v>
      </c>
      <c r="C33" s="1">
        <v>3.2283786379935001E-3</v>
      </c>
      <c r="D33" s="1">
        <v>0.38041188136052001</v>
      </c>
      <c r="E33" s="1">
        <v>2.5724280013762999</v>
      </c>
      <c r="F33" s="1">
        <v>3.2655656238879001</v>
      </c>
      <c r="G33" s="1">
        <v>1.3579044373694</v>
      </c>
      <c r="H33" s="5">
        <v>13.65</v>
      </c>
      <c r="I33" t="str">
        <f t="shared" si="0"/>
        <v>30Y</v>
      </c>
      <c r="K33" s="3">
        <v>0.15261720535612605</v>
      </c>
      <c r="L33" s="3">
        <v>0.16399141943348733</v>
      </c>
      <c r="M33" s="3">
        <v>0.36516535408274825</v>
      </c>
      <c r="N33" s="3">
        <v>0.16559750435840059</v>
      </c>
      <c r="O33" s="3">
        <v>0.15262856201489025</v>
      </c>
      <c r="Q33" s="1" t="s">
        <v>41</v>
      </c>
      <c r="R33">
        <f t="shared" si="1"/>
        <v>4.9270612556198456E-6</v>
      </c>
      <c r="S33">
        <f t="shared" si="2"/>
        <v>6.2384284393675056E-4</v>
      </c>
      <c r="T33">
        <f t="shared" si="3"/>
        <v>9.3936158197495297E-3</v>
      </c>
      <c r="U33">
        <f t="shared" si="4"/>
        <v>5.4076951763441967E-3</v>
      </c>
      <c r="V33">
        <f t="shared" si="5"/>
        <v>2.0725500162933012E-3</v>
      </c>
      <c r="W33" s="3">
        <f t="shared" si="6"/>
        <v>1.75026309175794E-2</v>
      </c>
    </row>
    <row r="34" spans="1:23" ht="15.75" thickBot="1" x14ac:dyDescent="0.3">
      <c r="A34" s="1" t="s">
        <v>30</v>
      </c>
      <c r="B34" s="1" t="s">
        <v>42</v>
      </c>
      <c r="C34" s="1">
        <v>1.8684840868645001E-2</v>
      </c>
      <c r="D34" s="1">
        <v>1.3503947742021001E-2</v>
      </c>
      <c r="E34" s="1"/>
      <c r="F34" s="1">
        <v>1.3115646469528001E-18</v>
      </c>
      <c r="G34" s="1">
        <v>1.6946852547095999E-2</v>
      </c>
      <c r="H34" s="5">
        <v>0</v>
      </c>
      <c r="I34" t="str">
        <f t="shared" si="0"/>
        <v>1Y</v>
      </c>
      <c r="K34" s="3">
        <v>0.15261720535612605</v>
      </c>
      <c r="L34" s="3">
        <v>0.16399141943348733</v>
      </c>
      <c r="M34" s="3">
        <v>0.36516535408274825</v>
      </c>
      <c r="N34" s="3">
        <v>0.16559750435840059</v>
      </c>
      <c r="O34" s="3">
        <v>0.15262856201489025</v>
      </c>
      <c r="Q34" s="1" t="s">
        <v>42</v>
      </c>
      <c r="R34">
        <f t="shared" si="1"/>
        <v>2.8516281958965307E-5</v>
      </c>
      <c r="S34">
        <f t="shared" si="2"/>
        <v>2.2145315581696604E-5</v>
      </c>
      <c r="T34">
        <f t="shared" si="3"/>
        <v>0</v>
      </c>
      <c r="U34">
        <f t="shared" si="4"/>
        <v>2.1719183234009045E-21</v>
      </c>
      <c r="V34">
        <f t="shared" si="5"/>
        <v>2.5865737349416425E-5</v>
      </c>
      <c r="W34" s="3">
        <f t="shared" si="6"/>
        <v>7.6527334890078336E-5</v>
      </c>
    </row>
    <row r="35" spans="1:23" ht="15.75" thickBot="1" x14ac:dyDescent="0.3">
      <c r="A35" s="1" t="s">
        <v>43</v>
      </c>
      <c r="B35" s="1" t="s">
        <v>44</v>
      </c>
      <c r="C35" s="1">
        <v>1.2027327204649999E-2</v>
      </c>
      <c r="D35" s="1">
        <v>0.14847100756359999</v>
      </c>
      <c r="E35" s="1">
        <v>2.1613536649697999E-2</v>
      </c>
      <c r="F35" s="1">
        <v>0.60198157415761</v>
      </c>
      <c r="G35" s="1">
        <v>1.6449525619251</v>
      </c>
      <c r="H35" s="5">
        <v>2.84</v>
      </c>
      <c r="I35" t="str">
        <f t="shared" si="0"/>
        <v>3Y</v>
      </c>
      <c r="K35" s="3">
        <v>0.15261720535612605</v>
      </c>
      <c r="L35" s="3">
        <v>0.16399141943348733</v>
      </c>
      <c r="M35" s="3">
        <v>0.36516535408274825</v>
      </c>
      <c r="N35" s="3">
        <v>0.16559750435840059</v>
      </c>
      <c r="O35" s="3">
        <v>0.15262856201489025</v>
      </c>
      <c r="Q35" s="1" t="s">
        <v>44</v>
      </c>
      <c r="R35">
        <f t="shared" si="1"/>
        <v>1.8355770658773904E-5</v>
      </c>
      <c r="S35">
        <f t="shared" si="2"/>
        <v>2.4347971275074794E-4</v>
      </c>
      <c r="T35">
        <f t="shared" si="3"/>
        <v>7.8925147636674256E-5</v>
      </c>
      <c r="U35">
        <f t="shared" si="4"/>
        <v>9.9686646350241668E-4</v>
      </c>
      <c r="V35">
        <f t="shared" si="5"/>
        <v>2.5106674410933774E-3</v>
      </c>
      <c r="W35" s="3">
        <f t="shared" si="6"/>
        <v>3.8482945356419903E-3</v>
      </c>
    </row>
    <row r="36" spans="1:23" ht="15.75" thickBot="1" x14ac:dyDescent="0.3">
      <c r="A36" s="1" t="s">
        <v>43</v>
      </c>
      <c r="B36" s="1" t="s">
        <v>45</v>
      </c>
      <c r="C36" s="1">
        <v>2.1749781581752999E-2</v>
      </c>
      <c r="D36" s="1">
        <v>0.51151689487510998</v>
      </c>
      <c r="E36" s="1">
        <v>2.7606754295678</v>
      </c>
      <c r="F36" s="1">
        <v>6.4688378612440998</v>
      </c>
      <c r="G36" s="1">
        <v>5.0233494825358997</v>
      </c>
      <c r="H36" s="5">
        <v>7.46</v>
      </c>
      <c r="I36" t="str">
        <f t="shared" si="0"/>
        <v>10Y</v>
      </c>
      <c r="K36" s="3">
        <v>0.15261720535612605</v>
      </c>
      <c r="L36" s="3">
        <v>0.16399141943348733</v>
      </c>
      <c r="M36" s="3">
        <v>0.36516535408274825</v>
      </c>
      <c r="N36" s="3">
        <v>0.16559750435840059</v>
      </c>
      <c r="O36" s="3">
        <v>0.15262856201489025</v>
      </c>
      <c r="Q36" s="1" t="s">
        <v>45</v>
      </c>
      <c r="R36">
        <f t="shared" si="1"/>
        <v>3.3193908821132858E-5</v>
      </c>
      <c r="S36">
        <f t="shared" si="2"/>
        <v>8.3884381654779209E-4</v>
      </c>
      <c r="T36">
        <f t="shared" si="3"/>
        <v>1.0081030207456688E-2</v>
      </c>
      <c r="U36">
        <f t="shared" si="4"/>
        <v>1.0712234059211566E-2</v>
      </c>
      <c r="V36">
        <f t="shared" si="5"/>
        <v>7.6670660801769746E-3</v>
      </c>
      <c r="W36" s="3">
        <f t="shared" si="6"/>
        <v>2.9332368072214156E-2</v>
      </c>
    </row>
    <row r="37" spans="1:23" ht="15.75" thickBot="1" x14ac:dyDescent="0.3">
      <c r="A37" s="1" t="s">
        <v>43</v>
      </c>
      <c r="B37" s="1" t="s">
        <v>46</v>
      </c>
      <c r="C37" s="1">
        <v>6.4837880306895998E-4</v>
      </c>
      <c r="D37" s="1">
        <v>0.54389890840182997</v>
      </c>
      <c r="E37" s="1">
        <v>2.7558027169196002</v>
      </c>
      <c r="F37" s="1">
        <v>3.7373910312918999</v>
      </c>
      <c r="G37" s="1">
        <v>6.0151892756901004</v>
      </c>
      <c r="H37" s="5">
        <v>14.37</v>
      </c>
      <c r="I37" t="s">
        <v>80</v>
      </c>
      <c r="K37" s="3">
        <v>0.15261720535612605</v>
      </c>
      <c r="L37" s="3">
        <v>0.16399141943348733</v>
      </c>
      <c r="M37" s="3">
        <v>0.36516535408274825</v>
      </c>
      <c r="N37" s="3">
        <v>0.16559750435840059</v>
      </c>
      <c r="O37" s="3">
        <v>0.15262856201489025</v>
      </c>
      <c r="Q37" s="1" t="s">
        <v>46</v>
      </c>
      <c r="R37">
        <f t="shared" si="1"/>
        <v>9.8953760936534666E-7</v>
      </c>
      <c r="S37">
        <f t="shared" si="2"/>
        <v>8.9194754017140406E-4</v>
      </c>
      <c r="T37">
        <f t="shared" si="3"/>
        <v>1.0063236749061455E-2</v>
      </c>
      <c r="U37">
        <f t="shared" si="4"/>
        <v>6.1890262759340771E-3</v>
      </c>
      <c r="V37">
        <f t="shared" si="5"/>
        <v>9.1808968939596936E-3</v>
      </c>
      <c r="W37" s="3">
        <f t="shared" si="6"/>
        <v>2.6326096996735993E-2</v>
      </c>
    </row>
    <row r="38" spans="1:23" ht="15.75" thickBot="1" x14ac:dyDescent="0.3">
      <c r="A38" s="1" t="s">
        <v>43</v>
      </c>
      <c r="B38" s="1" t="s">
        <v>47</v>
      </c>
      <c r="C38" s="1">
        <v>1.1403223106839999E-2</v>
      </c>
      <c r="D38" s="1">
        <v>8.3288680325643002E-2</v>
      </c>
      <c r="E38" s="1">
        <v>1.1539352319911E-5</v>
      </c>
      <c r="F38" s="1">
        <v>3.9162504199822999E-2</v>
      </c>
      <c r="G38" s="1">
        <v>6.0910703868780003E-2</v>
      </c>
      <c r="H38" s="5">
        <v>6.79</v>
      </c>
      <c r="I38" t="str">
        <f t="shared" si="0"/>
        <v>10Y</v>
      </c>
      <c r="K38" s="3">
        <v>0.15261720535612605</v>
      </c>
      <c r="L38" s="3">
        <v>0.16399141943348733</v>
      </c>
      <c r="M38" s="3">
        <v>0.36516535408274825</v>
      </c>
      <c r="N38" s="3">
        <v>0.16559750435840059</v>
      </c>
      <c r="O38" s="3">
        <v>0.15262856201489025</v>
      </c>
      <c r="Q38" s="1" t="s">
        <v>47</v>
      </c>
      <c r="R38">
        <f t="shared" si="1"/>
        <v>1.740328042618322E-5</v>
      </c>
      <c r="S38">
        <f t="shared" si="2"/>
        <v>1.3658628909344166E-4</v>
      </c>
      <c r="T38">
        <f t="shared" si="3"/>
        <v>4.2137716757858833E-8</v>
      </c>
      <c r="U38">
        <f t="shared" si="4"/>
        <v>6.4852129599160703E-5</v>
      </c>
      <c r="V38">
        <f t="shared" si="5"/>
        <v>9.2967131428067044E-5</v>
      </c>
      <c r="W38" s="3">
        <f t="shared" si="6"/>
        <v>3.1185096826361048E-4</v>
      </c>
    </row>
    <row r="39" spans="1:23" ht="15.75" thickBot="1" x14ac:dyDescent="0.3">
      <c r="A39" s="1" t="s">
        <v>43</v>
      </c>
      <c r="B39" s="1" t="s">
        <v>48</v>
      </c>
      <c r="C39" s="1">
        <v>1.0110350520115999E-2</v>
      </c>
      <c r="D39" s="1">
        <v>3.2225264599840001E-2</v>
      </c>
      <c r="E39" s="1">
        <v>1.3134596664798E-5</v>
      </c>
      <c r="F39" s="1">
        <v>1.2660497119159001E-4</v>
      </c>
      <c r="G39" s="1">
        <v>1.8359915679401E-3</v>
      </c>
      <c r="H39" s="5">
        <v>0.72</v>
      </c>
      <c r="I39" t="str">
        <f t="shared" si="0"/>
        <v>1Y</v>
      </c>
      <c r="K39" s="3">
        <v>0.15261720535612605</v>
      </c>
      <c r="L39" s="3">
        <v>0.16399141943348733</v>
      </c>
      <c r="M39" s="3">
        <v>0.36516535408274825</v>
      </c>
      <c r="N39" s="3">
        <v>0.16559750435840059</v>
      </c>
      <c r="O39" s="3">
        <v>0.15262856201489025</v>
      </c>
      <c r="Q39" s="1" t="s">
        <v>48</v>
      </c>
      <c r="R39">
        <f t="shared" si="1"/>
        <v>1.5430134415509593E-5</v>
      </c>
      <c r="S39">
        <f t="shared" si="2"/>
        <v>5.2846668833474724E-5</v>
      </c>
      <c r="T39">
        <f t="shared" si="3"/>
        <v>4.7962996418350456E-8</v>
      </c>
      <c r="U39">
        <f t="shared" si="4"/>
        <v>2.096546726869451E-7</v>
      </c>
      <c r="V39">
        <f t="shared" si="5"/>
        <v>2.8022475288616117E-6</v>
      </c>
      <c r="W39" s="3">
        <f t="shared" si="6"/>
        <v>7.1336668446951229E-5</v>
      </c>
    </row>
    <row r="40" spans="1:23" ht="15.75" thickBot="1" x14ac:dyDescent="0.3">
      <c r="A40" s="1" t="s">
        <v>43</v>
      </c>
      <c r="B40" s="1" t="s">
        <v>49</v>
      </c>
      <c r="C40" s="1">
        <v>3.8846594261572999E-3</v>
      </c>
      <c r="D40" s="1">
        <v>0.20879059879185</v>
      </c>
      <c r="E40" s="1">
        <v>8.5544494652410994E-6</v>
      </c>
      <c r="F40" s="1">
        <v>0.10016616576167001</v>
      </c>
      <c r="G40" s="1">
        <v>5.6451378129154003E-4</v>
      </c>
      <c r="H40" s="5">
        <v>1.69</v>
      </c>
      <c r="I40" t="str">
        <f t="shared" si="0"/>
        <v>3Y</v>
      </c>
      <c r="K40" s="3">
        <v>0.15261720535612605</v>
      </c>
      <c r="L40" s="3">
        <v>0.16399141943348733</v>
      </c>
      <c r="M40" s="3">
        <v>0.36516535408274825</v>
      </c>
      <c r="N40" s="3">
        <v>0.16559750435840059</v>
      </c>
      <c r="O40" s="3">
        <v>0.15262856201489025</v>
      </c>
      <c r="Q40" s="1" t="s">
        <v>49</v>
      </c>
      <c r="R40">
        <f t="shared" si="1"/>
        <v>5.9286586538045944E-6</v>
      </c>
      <c r="S40">
        <f t="shared" si="2"/>
        <v>3.4239866660243243E-4</v>
      </c>
      <c r="T40">
        <f t="shared" si="3"/>
        <v>3.1237885679577423E-8</v>
      </c>
      <c r="U40">
        <f t="shared" si="4"/>
        <v>1.6587267071282424E-4</v>
      </c>
      <c r="V40">
        <f t="shared" si="5"/>
        <v>8.6160926676116009E-7</v>
      </c>
      <c r="W40" s="3">
        <f t="shared" si="6"/>
        <v>5.1509284312150207E-4</v>
      </c>
    </row>
    <row r="41" spans="1:23" ht="15.75" thickBot="1" x14ac:dyDescent="0.3">
      <c r="A41" s="1" t="s">
        <v>43</v>
      </c>
      <c r="B41" s="1" t="s">
        <v>50</v>
      </c>
      <c r="C41" s="1">
        <v>6.6647418731190997E-3</v>
      </c>
      <c r="D41" s="1">
        <v>1.3646440263965999E-2</v>
      </c>
      <c r="E41" s="1">
        <v>2.4123093329726001E-3</v>
      </c>
      <c r="F41" s="1">
        <v>0.21150199773042</v>
      </c>
      <c r="G41" s="1">
        <v>2.9896875216781999E-4</v>
      </c>
      <c r="H41" s="5">
        <v>3.54</v>
      </c>
      <c r="I41" t="str">
        <f t="shared" si="0"/>
        <v>5Y</v>
      </c>
      <c r="K41" s="3">
        <v>0.15261720535612605</v>
      </c>
      <c r="L41" s="3">
        <v>0.16399141943348733</v>
      </c>
      <c r="M41" s="3">
        <v>0.36516535408274825</v>
      </c>
      <c r="N41" s="3">
        <v>0.16559750435840059</v>
      </c>
      <c r="O41" s="3">
        <v>0.15262856201489025</v>
      </c>
      <c r="Q41" s="1" t="s">
        <v>50</v>
      </c>
      <c r="R41">
        <f t="shared" si="1"/>
        <v>1.0171542790953898E-5</v>
      </c>
      <c r="S41">
        <f t="shared" si="2"/>
        <v>2.2378991091020777E-5</v>
      </c>
      <c r="T41">
        <f t="shared" si="3"/>
        <v>8.8089179173205776E-6</v>
      </c>
      <c r="U41">
        <f t="shared" si="4"/>
        <v>3.5024202990973659E-4</v>
      </c>
      <c r="V41">
        <f t="shared" si="5"/>
        <v>4.5631170730760466E-7</v>
      </c>
      <c r="W41" s="3">
        <f t="shared" si="6"/>
        <v>3.9205779341633943E-4</v>
      </c>
    </row>
    <row r="42" spans="1:23" ht="15.75" thickBot="1" x14ac:dyDescent="0.3">
      <c r="A42" s="1" t="s">
        <v>43</v>
      </c>
      <c r="B42" s="1" t="s">
        <v>51</v>
      </c>
      <c r="C42" s="1">
        <v>8.8544813840064004E-3</v>
      </c>
      <c r="D42" s="1">
        <v>1.0995706955371E-2</v>
      </c>
      <c r="E42" s="1">
        <v>8.3248319580139004E-3</v>
      </c>
      <c r="F42" s="1">
        <v>0.12199033585768</v>
      </c>
      <c r="G42" s="1">
        <v>1.1659683321803001E-3</v>
      </c>
      <c r="H42" s="5">
        <v>5.3</v>
      </c>
      <c r="I42" t="str">
        <f t="shared" si="0"/>
        <v>10Y</v>
      </c>
      <c r="K42" s="3">
        <v>0.15261720535612605</v>
      </c>
      <c r="L42" s="3">
        <v>0.16399141943348733</v>
      </c>
      <c r="M42" s="3">
        <v>0.36516535408274825</v>
      </c>
      <c r="N42" s="3">
        <v>0.16559750435840059</v>
      </c>
      <c r="O42" s="3">
        <v>0.15262856201489025</v>
      </c>
      <c r="Q42" s="1" t="s">
        <v>51</v>
      </c>
      <c r="R42">
        <f t="shared" si="1"/>
        <v>1.3513462037049001E-5</v>
      </c>
      <c r="S42">
        <f t="shared" si="2"/>
        <v>1.8032015912859598E-5</v>
      </c>
      <c r="T42">
        <f t="shared" si="3"/>
        <v>3.0399402096275243E-5</v>
      </c>
      <c r="U42">
        <f t="shared" si="4"/>
        <v>2.0201295173874917E-4</v>
      </c>
      <c r="V42">
        <f t="shared" si="5"/>
        <v>1.7796006989557908E-6</v>
      </c>
      <c r="W42" s="3">
        <f t="shared" si="6"/>
        <v>2.6573743248388881E-4</v>
      </c>
    </row>
    <row r="43" spans="1:23" ht="15.75" thickBot="1" x14ac:dyDescent="0.3">
      <c r="A43" s="1" t="s">
        <v>43</v>
      </c>
      <c r="B43" s="1" t="s">
        <v>52</v>
      </c>
      <c r="C43" s="1">
        <v>9.1488942447856005E-7</v>
      </c>
      <c r="D43" s="1">
        <v>0.28846511654094997</v>
      </c>
      <c r="E43" s="1">
        <v>0.11991454830175</v>
      </c>
      <c r="F43" s="1">
        <v>0.1027139068851</v>
      </c>
      <c r="G43" s="1">
        <v>0.24591046931627999</v>
      </c>
      <c r="H43" s="5">
        <v>10.039999999999999</v>
      </c>
      <c r="I43" t="s">
        <v>80</v>
      </c>
      <c r="K43" s="3">
        <v>0.15261720535612605</v>
      </c>
      <c r="L43" s="3">
        <v>0.16399141943348733</v>
      </c>
      <c r="M43" s="3">
        <v>0.36516535408274825</v>
      </c>
      <c r="N43" s="3">
        <v>0.16559750435840059</v>
      </c>
      <c r="O43" s="3">
        <v>0.15262856201489025</v>
      </c>
      <c r="Q43" s="1" t="s">
        <v>52</v>
      </c>
      <c r="R43">
        <f t="shared" si="1"/>
        <v>1.3962786717379238E-9</v>
      </c>
      <c r="S43">
        <f t="shared" si="2"/>
        <v>4.7305803918596729E-4</v>
      </c>
      <c r="T43">
        <f t="shared" si="3"/>
        <v>4.3788638490281352E-4</v>
      </c>
      <c r="U43">
        <f t="shared" si="4"/>
        <v>1.7009166643073699E-4</v>
      </c>
      <c r="V43">
        <f t="shared" si="5"/>
        <v>3.7532961316150609E-4</v>
      </c>
      <c r="W43" s="3">
        <f t="shared" si="6"/>
        <v>1.4563670999596958E-3</v>
      </c>
    </row>
    <row r="44" spans="1:23" ht="15.75" thickBot="1" x14ac:dyDescent="0.3">
      <c r="A44" s="1" t="s">
        <v>43</v>
      </c>
      <c r="B44" s="1" t="s">
        <v>53</v>
      </c>
      <c r="C44" s="1">
        <v>7.2847520464261999E-3</v>
      </c>
      <c r="D44" s="1">
        <v>0.16925886649339</v>
      </c>
      <c r="E44" s="1">
        <v>2.0086529228900999E-4</v>
      </c>
      <c r="F44" s="1">
        <v>5.7003118575319998E-2</v>
      </c>
      <c r="G44" s="1">
        <v>9.5325158189990003E-2</v>
      </c>
      <c r="H44" s="5">
        <v>11.45</v>
      </c>
      <c r="I44" t="s">
        <v>80</v>
      </c>
      <c r="K44" s="3">
        <v>0.15261720535612605</v>
      </c>
      <c r="L44" s="3">
        <v>0.16399141943348733</v>
      </c>
      <c r="M44" s="3">
        <v>0.36516535408274825</v>
      </c>
      <c r="N44" s="3">
        <v>0.16559750435840059</v>
      </c>
      <c r="O44" s="3">
        <v>0.15262856201489025</v>
      </c>
      <c r="Q44" s="1" t="s">
        <v>53</v>
      </c>
      <c r="R44">
        <f t="shared" si="1"/>
        <v>1.1117784990378867E-5</v>
      </c>
      <c r="S44">
        <f t="shared" si="2"/>
        <v>2.7757001767954157E-4</v>
      </c>
      <c r="T44">
        <f t="shared" si="3"/>
        <v>7.3349045581651059E-7</v>
      </c>
      <c r="U44">
        <f t="shared" si="4"/>
        <v>9.4395741767189792E-5</v>
      </c>
      <c r="V44">
        <f t="shared" si="5"/>
        <v>1.4549341818380113E-4</v>
      </c>
      <c r="W44" s="3">
        <f t="shared" si="6"/>
        <v>5.293104530767279E-4</v>
      </c>
    </row>
    <row r="45" spans="1:23" ht="15.75" thickBot="1" x14ac:dyDescent="0.3">
      <c r="A45" s="1" t="s">
        <v>43</v>
      </c>
      <c r="B45" s="1" t="s">
        <v>54</v>
      </c>
      <c r="C45" s="1">
        <v>1.5224124686435999E-4</v>
      </c>
      <c r="D45" s="1">
        <v>0.11886022509424</v>
      </c>
      <c r="E45" s="1">
        <v>8.8270831397111005E-2</v>
      </c>
      <c r="F45" s="1">
        <v>5.3687003012348002E-2</v>
      </c>
      <c r="G45" s="1">
        <v>0.10370472675148</v>
      </c>
      <c r="H45" s="5">
        <v>12.79</v>
      </c>
      <c r="I45" t="s">
        <v>80</v>
      </c>
      <c r="K45" s="3">
        <v>0.15261720535612605</v>
      </c>
      <c r="L45" s="3">
        <v>0.16399141943348733</v>
      </c>
      <c r="M45" s="3">
        <v>0.36516535408274825</v>
      </c>
      <c r="N45" s="3">
        <v>0.16559750435840059</v>
      </c>
      <c r="O45" s="3">
        <v>0.15262856201489025</v>
      </c>
      <c r="Q45" s="1" t="s">
        <v>54</v>
      </c>
      <c r="R45">
        <f t="shared" si="1"/>
        <v>2.3234633636370709E-7</v>
      </c>
      <c r="S45">
        <f t="shared" si="2"/>
        <v>1.949205702738823E-4</v>
      </c>
      <c r="T45">
        <f t="shared" si="3"/>
        <v>3.2233449402304613E-4</v>
      </c>
      <c r="U45">
        <f t="shared" si="4"/>
        <v>8.890433715326764E-5</v>
      </c>
      <c r="V45">
        <f t="shared" si="5"/>
        <v>1.5828303318225512E-4</v>
      </c>
      <c r="W45" s="3">
        <f t="shared" si="6"/>
        <v>7.6467478096881492E-4</v>
      </c>
    </row>
    <row r="46" spans="1:23" ht="15.75" thickBot="1" x14ac:dyDescent="0.3">
      <c r="A46" s="1" t="s">
        <v>43</v>
      </c>
      <c r="B46" s="1" t="s">
        <v>55</v>
      </c>
      <c r="C46" s="1">
        <v>1.6958665549561E-3</v>
      </c>
      <c r="D46" s="1">
        <v>0.45580929030452999</v>
      </c>
      <c r="E46" s="1">
        <v>0.82234669719969</v>
      </c>
      <c r="F46" s="1">
        <v>0.57078699428410995</v>
      </c>
      <c r="G46" s="1">
        <v>0.39065783992163999</v>
      </c>
      <c r="H46" s="5">
        <v>16.41</v>
      </c>
      <c r="I46" t="s">
        <v>83</v>
      </c>
      <c r="K46" s="3">
        <v>0.15261720535612605</v>
      </c>
      <c r="L46" s="3">
        <v>0.16399141943348733</v>
      </c>
      <c r="M46" s="3">
        <v>0.36516535408274825</v>
      </c>
      <c r="N46" s="3">
        <v>0.16559750435840059</v>
      </c>
      <c r="O46" s="3">
        <v>0.15262856201489025</v>
      </c>
      <c r="Q46" s="1" t="s">
        <v>55</v>
      </c>
      <c r="R46">
        <f t="shared" si="1"/>
        <v>2.5881841427432116E-6</v>
      </c>
      <c r="S46">
        <f t="shared" si="2"/>
        <v>7.4748812508010365E-4</v>
      </c>
      <c r="T46">
        <f t="shared" si="3"/>
        <v>3.0029252286170338E-3</v>
      </c>
      <c r="U46">
        <f t="shared" si="4"/>
        <v>9.4520901773681269E-4</v>
      </c>
      <c r="V46">
        <f t="shared" si="5"/>
        <v>5.9625544347083109E-4</v>
      </c>
      <c r="W46" s="3">
        <f t="shared" si="6"/>
        <v>5.2944659990475243E-3</v>
      </c>
    </row>
    <row r="47" spans="1:23" ht="15.75" thickBot="1" x14ac:dyDescent="0.3">
      <c r="A47" s="1" t="s">
        <v>43</v>
      </c>
      <c r="B47" s="1" t="s">
        <v>56</v>
      </c>
      <c r="C47" s="1">
        <v>2.4344677920966999E-3</v>
      </c>
      <c r="D47" s="1">
        <v>0.14982880217214001</v>
      </c>
      <c r="E47" s="1">
        <v>0.65662957026345004</v>
      </c>
      <c r="F47" s="1">
        <v>0.16849432540247</v>
      </c>
      <c r="G47" s="1">
        <v>0.25969138928377</v>
      </c>
      <c r="H47" s="5">
        <v>17.510000000000002</v>
      </c>
      <c r="I47" t="s">
        <v>83</v>
      </c>
      <c r="K47" s="3">
        <v>0.15261720535612605</v>
      </c>
      <c r="L47" s="3">
        <v>0.16399141943348733</v>
      </c>
      <c r="M47" s="3">
        <v>0.36516535408274825</v>
      </c>
      <c r="N47" s="3">
        <v>0.16559750435840059</v>
      </c>
      <c r="O47" s="3">
        <v>0.15262856201489025</v>
      </c>
      <c r="Q47" s="1" t="s">
        <v>56</v>
      </c>
      <c r="R47">
        <f t="shared" si="1"/>
        <v>3.7154167095929684E-6</v>
      </c>
      <c r="S47">
        <f t="shared" si="2"/>
        <v>2.4570637940228411E-4</v>
      </c>
      <c r="T47">
        <f t="shared" si="3"/>
        <v>2.3977836952645557E-3</v>
      </c>
      <c r="U47">
        <f t="shared" si="4"/>
        <v>2.7902239785201297E-4</v>
      </c>
      <c r="V47">
        <f t="shared" si="5"/>
        <v>3.9636323314030898E-4</v>
      </c>
      <c r="W47" s="3">
        <f t="shared" si="6"/>
        <v>3.3225911223687546E-3</v>
      </c>
    </row>
    <row r="48" spans="1:23" ht="15.75" thickBot="1" x14ac:dyDescent="0.3">
      <c r="A48" s="1" t="s">
        <v>43</v>
      </c>
      <c r="B48" s="1" t="s">
        <v>57</v>
      </c>
      <c r="C48" s="1">
        <v>2.8309236646212E-3</v>
      </c>
      <c r="D48" s="1">
        <v>0.37918069604627003</v>
      </c>
      <c r="E48" s="1">
        <v>3.6223642379733998</v>
      </c>
      <c r="F48" s="1">
        <v>6.4615472570165</v>
      </c>
      <c r="G48" s="1">
        <v>3.3839157346370001</v>
      </c>
      <c r="H48" s="5">
        <v>18.52</v>
      </c>
      <c r="I48" t="s">
        <v>83</v>
      </c>
      <c r="K48" s="3">
        <v>0.15261720535612605</v>
      </c>
      <c r="L48" s="3">
        <v>0.16399141943348733</v>
      </c>
      <c r="M48" s="3">
        <v>0.36516535408274825</v>
      </c>
      <c r="N48" s="3">
        <v>0.16559750435840059</v>
      </c>
      <c r="O48" s="3">
        <v>0.15262856201489025</v>
      </c>
      <c r="Q48" s="1" t="s">
        <v>57</v>
      </c>
      <c r="R48">
        <f t="shared" si="1"/>
        <v>4.3204765827101062E-6</v>
      </c>
      <c r="S48">
        <f t="shared" si="2"/>
        <v>6.2182380566405541E-4</v>
      </c>
      <c r="T48">
        <f t="shared" si="3"/>
        <v>1.3227619195762409E-2</v>
      </c>
      <c r="U48">
        <f t="shared" si="4"/>
        <v>1.0700161000558013E-2</v>
      </c>
      <c r="V48">
        <f t="shared" si="5"/>
        <v>5.1648219255720634E-3</v>
      </c>
      <c r="W48" s="3">
        <f t="shared" si="6"/>
        <v>2.9718746404139254E-2</v>
      </c>
    </row>
    <row r="49" spans="1:23" ht="15.75" thickBot="1" x14ac:dyDescent="0.3">
      <c r="A49" s="1" t="s">
        <v>43</v>
      </c>
      <c r="B49" s="1" t="s">
        <v>58</v>
      </c>
      <c r="C49" s="1">
        <v>1.2864491559386E-2</v>
      </c>
      <c r="D49" s="1">
        <v>1.0642446060583E-2</v>
      </c>
      <c r="E49" s="1">
        <v>7.2522782297878001E-5</v>
      </c>
      <c r="F49" s="1">
        <v>3.7110579479951999E-2</v>
      </c>
      <c r="G49" s="1">
        <v>2.5066834225692999E-2</v>
      </c>
      <c r="H49" s="5">
        <v>7.92</v>
      </c>
      <c r="I49" t="str">
        <f t="shared" si="0"/>
        <v>10Y</v>
      </c>
      <c r="K49" s="3">
        <v>0.15261720535612605</v>
      </c>
      <c r="L49" s="3">
        <v>0.16399141943348733</v>
      </c>
      <c r="M49" s="3">
        <v>0.36516535408274825</v>
      </c>
      <c r="N49" s="3">
        <v>0.16559750435840059</v>
      </c>
      <c r="O49" s="3">
        <v>0.15262856201489025</v>
      </c>
      <c r="Q49" s="1" t="s">
        <v>58</v>
      </c>
      <c r="R49">
        <f t="shared" si="1"/>
        <v>1.9633427501209634E-5</v>
      </c>
      <c r="S49">
        <f t="shared" si="2"/>
        <v>1.7452698357193317E-5</v>
      </c>
      <c r="T49">
        <f t="shared" si="3"/>
        <v>2.6482807476870688E-7</v>
      </c>
      <c r="U49">
        <f t="shared" si="4"/>
        <v>6.145419347174123E-5</v>
      </c>
      <c r="V49">
        <f t="shared" si="5"/>
        <v>3.8259148621331571E-5</v>
      </c>
      <c r="W49" s="3">
        <f t="shared" si="6"/>
        <v>1.3706429602624445E-4</v>
      </c>
    </row>
    <row r="50" spans="1:23" ht="15.75" thickBot="1" x14ac:dyDescent="0.3">
      <c r="A50" s="1" t="s">
        <v>43</v>
      </c>
      <c r="B50" s="1" t="s">
        <v>59</v>
      </c>
      <c r="C50" s="1">
        <v>5.4464505302361998E-3</v>
      </c>
      <c r="D50" s="1">
        <v>0.12577745561489001</v>
      </c>
      <c r="E50" s="1">
        <v>5.5768115062442998E-5</v>
      </c>
      <c r="F50" s="1">
        <v>3.2901435059891002E-2</v>
      </c>
      <c r="G50" s="1">
        <v>9.3294569755608001E-2</v>
      </c>
      <c r="H50" s="5">
        <v>8.6999999999999993</v>
      </c>
      <c r="I50" t="str">
        <f t="shared" si="0"/>
        <v>10Y</v>
      </c>
      <c r="K50" s="3">
        <v>0.15261720535612605</v>
      </c>
      <c r="L50" s="3">
        <v>0.16399141943348733</v>
      </c>
      <c r="M50" s="3">
        <v>0.36516535408274825</v>
      </c>
      <c r="N50" s="3">
        <v>0.16559750435840059</v>
      </c>
      <c r="O50" s="3">
        <v>0.15262856201489025</v>
      </c>
      <c r="Q50" s="1" t="s">
        <v>59</v>
      </c>
      <c r="R50">
        <f t="shared" si="1"/>
        <v>8.3122205903503965E-6</v>
      </c>
      <c r="S50">
        <f t="shared" si="2"/>
        <v>2.0626423479018263E-4</v>
      </c>
      <c r="T50">
        <f t="shared" si="3"/>
        <v>2.0364583483304441E-7</v>
      </c>
      <c r="U50">
        <f t="shared" si="4"/>
        <v>5.4483955357279343E-5</v>
      </c>
      <c r="V50">
        <f t="shared" si="5"/>
        <v>1.4239416025596321E-4</v>
      </c>
      <c r="W50" s="3">
        <f t="shared" si="6"/>
        <v>4.1165821682860864E-4</v>
      </c>
    </row>
    <row r="51" spans="1:23" ht="15.75" thickBot="1" x14ac:dyDescent="0.3">
      <c r="A51" s="1" t="s">
        <v>43</v>
      </c>
      <c r="B51" s="1" t="s">
        <v>60</v>
      </c>
      <c r="C51" s="1">
        <v>3.0751935408161002E-3</v>
      </c>
      <c r="D51" s="1">
        <v>8.1101555167027994E-2</v>
      </c>
      <c r="E51" s="1">
        <v>6.1111897087030994E-5</v>
      </c>
      <c r="F51" s="1">
        <v>2.9380557146394998E-2</v>
      </c>
      <c r="G51" s="1">
        <v>6.2714977307735995E-2</v>
      </c>
      <c r="H51" s="5">
        <v>9.4600000000000009</v>
      </c>
      <c r="I51" t="s">
        <v>80</v>
      </c>
      <c r="K51" s="3">
        <v>0.15261720535612605</v>
      </c>
      <c r="L51" s="3">
        <v>0.16399141943348733</v>
      </c>
      <c r="M51" s="3">
        <v>0.36516535408274825</v>
      </c>
      <c r="N51" s="3">
        <v>0.16559750435840059</v>
      </c>
      <c r="O51" s="3">
        <v>0.15262856201489025</v>
      </c>
      <c r="Q51" s="1" t="s">
        <v>60</v>
      </c>
      <c r="R51">
        <f t="shared" si="1"/>
        <v>4.6932744412856317E-6</v>
      </c>
      <c r="S51">
        <f t="shared" si="2"/>
        <v>1.3299959150104201E-4</v>
      </c>
      <c r="T51">
        <f t="shared" si="3"/>
        <v>2.2315947538454141E-7</v>
      </c>
      <c r="U51">
        <f t="shared" si="4"/>
        <v>4.8653469401023838E-5</v>
      </c>
      <c r="V51">
        <f t="shared" si="5"/>
        <v>9.5720968032762184E-5</v>
      </c>
      <c r="W51" s="3">
        <f t="shared" si="6"/>
        <v>2.8229046285149821E-4</v>
      </c>
    </row>
    <row r="52" spans="1:23" ht="15.75" thickBot="1" x14ac:dyDescent="0.3">
      <c r="A52" s="1" t="s">
        <v>43</v>
      </c>
      <c r="B52" s="1" t="s">
        <v>61</v>
      </c>
      <c r="C52" s="1">
        <v>1.1425929478005999E-3</v>
      </c>
      <c r="D52" s="1">
        <v>0.21024534324127001</v>
      </c>
      <c r="E52" s="1">
        <v>8.3327159320660996E-2</v>
      </c>
      <c r="F52" s="1">
        <v>2.4458302490812E-2</v>
      </c>
      <c r="G52" s="1">
        <v>7.4773044476880005E-2</v>
      </c>
      <c r="H52" s="5">
        <v>15.44</v>
      </c>
      <c r="I52" t="s">
        <v>80</v>
      </c>
      <c r="K52" s="3">
        <v>0.15261720535612605</v>
      </c>
      <c r="L52" s="3">
        <v>0.16399141943348733</v>
      </c>
      <c r="M52" s="3">
        <v>0.36516535408274825</v>
      </c>
      <c r="N52" s="3">
        <v>0.16559750435840059</v>
      </c>
      <c r="O52" s="3">
        <v>0.15262856201489025</v>
      </c>
      <c r="Q52" s="1" t="s">
        <v>61</v>
      </c>
      <c r="R52">
        <f t="shared" si="1"/>
        <v>1.7437934255294556E-6</v>
      </c>
      <c r="S52">
        <f t="shared" si="2"/>
        <v>3.4478432267416619E-4</v>
      </c>
      <c r="T52">
        <f t="shared" si="3"/>
        <v>3.0428191638038748E-4</v>
      </c>
      <c r="U52">
        <f t="shared" si="4"/>
        <v>4.0502338533213201E-5</v>
      </c>
      <c r="V52">
        <f t="shared" si="5"/>
        <v>1.1412502255981627E-4</v>
      </c>
      <c r="W52" s="3">
        <f t="shared" si="6"/>
        <v>8.0543739357311257E-4</v>
      </c>
    </row>
    <row r="53" spans="1:23" ht="15.75" thickBot="1" x14ac:dyDescent="0.3">
      <c r="A53" s="1" t="s">
        <v>43</v>
      </c>
      <c r="B53" s="1" t="s">
        <v>62</v>
      </c>
      <c r="C53" s="1">
        <v>1.4922371260014001E-3</v>
      </c>
      <c r="D53" s="1">
        <v>0.10584532110592</v>
      </c>
      <c r="E53" s="1">
        <v>0.19752287704523</v>
      </c>
      <c r="F53" s="1">
        <v>3.2390740725742002E-2</v>
      </c>
      <c r="G53" s="1">
        <v>0.11233902767308999</v>
      </c>
      <c r="H53" s="5">
        <v>16.02</v>
      </c>
      <c r="I53" t="s">
        <v>83</v>
      </c>
      <c r="K53" s="3">
        <v>0.15261720535612605</v>
      </c>
      <c r="L53" s="3">
        <v>0.16399141943348733</v>
      </c>
      <c r="M53" s="3">
        <v>0.36516535408274825</v>
      </c>
      <c r="N53" s="3">
        <v>0.16559750435840059</v>
      </c>
      <c r="O53" s="3">
        <v>0.15262856201489025</v>
      </c>
      <c r="Q53" s="1" t="s">
        <v>62</v>
      </c>
      <c r="R53">
        <f t="shared" si="1"/>
        <v>2.2774105989899102E-6</v>
      </c>
      <c r="S53">
        <f t="shared" si="2"/>
        <v>1.7357724448553076E-4</v>
      </c>
      <c r="T53">
        <f t="shared" si="3"/>
        <v>7.2128511335664558E-4</v>
      </c>
      <c r="U53">
        <f t="shared" si="4"/>
        <v>5.3638258285028846E-5</v>
      </c>
      <c r="V53">
        <f t="shared" si="5"/>
        <v>1.7146144251894686E-4</v>
      </c>
      <c r="W53" s="3">
        <f t="shared" si="6"/>
        <v>1.122239469245142E-3</v>
      </c>
    </row>
    <row r="54" spans="1:23" ht="15.75" thickBot="1" x14ac:dyDescent="0.3">
      <c r="A54" s="1" t="s">
        <v>43</v>
      </c>
      <c r="B54" s="1" t="s">
        <v>63</v>
      </c>
      <c r="C54" s="1">
        <v>9.6658280602562995E-3</v>
      </c>
      <c r="D54" s="1">
        <v>8.6656856058358003E-2</v>
      </c>
      <c r="E54" s="1">
        <v>1.0644309441706999E-5</v>
      </c>
      <c r="F54" s="1">
        <v>6.9364009071817001E-2</v>
      </c>
      <c r="G54" s="1">
        <v>1.2756552817241001E-3</v>
      </c>
      <c r="H54" s="5">
        <v>1.21</v>
      </c>
      <c r="I54" t="str">
        <f t="shared" si="0"/>
        <v>1Y</v>
      </c>
      <c r="K54" s="3">
        <v>0.15261720535612605</v>
      </c>
      <c r="L54" s="3">
        <v>0.16399141943348733</v>
      </c>
      <c r="M54" s="3">
        <v>0.36516535408274825</v>
      </c>
      <c r="N54" s="3">
        <v>0.16559750435840059</v>
      </c>
      <c r="O54" s="3">
        <v>0.15262856201489025</v>
      </c>
      <c r="Q54" s="1" t="s">
        <v>63</v>
      </c>
      <c r="R54">
        <f t="shared" si="1"/>
        <v>1.4751716660091411E-5</v>
      </c>
      <c r="S54">
        <f t="shared" si="2"/>
        <v>1.4210980828653524E-4</v>
      </c>
      <c r="T54">
        <f t="shared" si="3"/>
        <v>3.8869330262472768E-8</v>
      </c>
      <c r="U54">
        <f t="shared" si="4"/>
        <v>1.1486506794586354E-4</v>
      </c>
      <c r="V54">
        <f t="shared" si="5"/>
        <v>1.947014312762491E-6</v>
      </c>
      <c r="W54" s="3">
        <f t="shared" si="6"/>
        <v>2.7371247653551516E-4</v>
      </c>
    </row>
    <row r="55" spans="1:23" ht="15.75" thickBot="1" x14ac:dyDescent="0.3">
      <c r="A55" s="1" t="s">
        <v>43</v>
      </c>
      <c r="B55" s="1" t="s">
        <v>64</v>
      </c>
      <c r="C55" s="1">
        <v>1.063212366421E-2</v>
      </c>
      <c r="D55" s="1">
        <v>5.4516497391896998E-2</v>
      </c>
      <c r="E55" s="1">
        <v>2.7110745798384E-2</v>
      </c>
      <c r="F55" s="1">
        <v>0.17608369267957</v>
      </c>
      <c r="G55" s="1">
        <v>0.24719864196708999</v>
      </c>
      <c r="H55" s="5">
        <v>5.61</v>
      </c>
      <c r="I55" t="str">
        <f t="shared" si="0"/>
        <v>10Y</v>
      </c>
      <c r="K55" s="3">
        <v>0.15261720535612605</v>
      </c>
      <c r="L55" s="3">
        <v>0.16399141943348733</v>
      </c>
      <c r="M55" s="3">
        <v>0.36516535408274825</v>
      </c>
      <c r="N55" s="3">
        <v>0.16559750435840059</v>
      </c>
      <c r="O55" s="3">
        <v>0.15262856201489025</v>
      </c>
      <c r="Q55" s="1" t="s">
        <v>64</v>
      </c>
      <c r="R55">
        <f t="shared" si="1"/>
        <v>1.622645000632465E-5</v>
      </c>
      <c r="S55">
        <f t="shared" si="2"/>
        <v>8.9402377898391991E-5</v>
      </c>
      <c r="T55">
        <f t="shared" si="3"/>
        <v>9.8999050889142732E-5</v>
      </c>
      <c r="U55">
        <f t="shared" si="4"/>
        <v>2.9159020065948365E-4</v>
      </c>
      <c r="V55">
        <f t="shared" si="5"/>
        <v>3.7729573255470644E-4</v>
      </c>
      <c r="W55" s="3">
        <f t="shared" si="6"/>
        <v>8.7351381200804958E-4</v>
      </c>
    </row>
    <row r="56" spans="1:23" ht="15.75" thickBot="1" x14ac:dyDescent="0.3">
      <c r="A56" s="1" t="s">
        <v>43</v>
      </c>
      <c r="B56" s="1" t="s">
        <v>65</v>
      </c>
      <c r="C56" s="1">
        <v>1.7143101870022E-2</v>
      </c>
      <c r="D56" s="1">
        <v>3.8544560331551E-2</v>
      </c>
      <c r="E56" s="1">
        <v>0.15734189805987001</v>
      </c>
      <c r="F56" s="1">
        <v>0.22786047950812</v>
      </c>
      <c r="G56" s="1">
        <v>0.42067585770929999</v>
      </c>
      <c r="H56" s="5">
        <v>4.91</v>
      </c>
      <c r="I56" t="str">
        <f t="shared" si="0"/>
        <v>5Y</v>
      </c>
      <c r="K56" s="3">
        <v>0.15261720535612605</v>
      </c>
      <c r="L56" s="3">
        <v>0.16399141943348733</v>
      </c>
      <c r="M56" s="3">
        <v>0.36516535408274825</v>
      </c>
      <c r="N56" s="3">
        <v>0.16559750435840059</v>
      </c>
      <c r="O56" s="3">
        <v>0.15262856201489025</v>
      </c>
      <c r="Q56" s="1" t="s">
        <v>65</v>
      </c>
      <c r="R56">
        <f t="shared" ref="R56" si="7">+C56/100*K56</f>
        <v>2.616332298538136E-5</v>
      </c>
      <c r="S56">
        <f t="shared" ref="S56" si="8">+D56/100*L56</f>
        <v>6.3209771602107373E-5</v>
      </c>
      <c r="T56">
        <f t="shared" ref="T56" si="9">+E56/100*M56</f>
        <v>5.7455809917084111E-4</v>
      </c>
      <c r="U56">
        <f t="shared" ref="U56" si="10">+F56/100*N56</f>
        <v>3.7733126748453155E-4</v>
      </c>
      <c r="V56">
        <f t="shared" ref="V56" si="11">+G56/100*O56</f>
        <v>6.420715123655104E-4</v>
      </c>
      <c r="W56" s="3">
        <f t="shared" si="6"/>
        <v>1.6833339736083718E-3</v>
      </c>
    </row>
    <row r="58" spans="1:23" x14ac:dyDescent="0.25">
      <c r="C58" s="3"/>
      <c r="D58" s="3"/>
      <c r="E58" s="3"/>
      <c r="F58" s="3"/>
      <c r="G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workbookViewId="0">
      <selection activeCell="J2" sqref="J2"/>
    </sheetView>
  </sheetViews>
  <sheetFormatPr baseColWidth="10" defaultColWidth="9.140625" defaultRowHeight="15" x14ac:dyDescent="0.25"/>
  <cols>
    <col min="4" max="4" width="11.5703125" bestFit="1" customWidth="1"/>
  </cols>
  <sheetData>
    <row r="1" spans="1:9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1.3733192469859E-4</v>
      </c>
      <c r="F2" s="1">
        <v>1.5127484090356001E-2</v>
      </c>
      <c r="G2" s="1">
        <v>1.7994329905099001E-5</v>
      </c>
      <c r="H2" s="1">
        <v>9.6203070379268004E-3</v>
      </c>
      <c r="I2" s="1">
        <v>3.2423539298667002E-2</v>
      </c>
    </row>
    <row r="3" spans="1:9" x14ac:dyDescent="0.25">
      <c r="A3" s="1" t="s">
        <v>5</v>
      </c>
      <c r="B3" s="1" t="s">
        <v>6</v>
      </c>
      <c r="C3" s="1" t="s">
        <v>7</v>
      </c>
      <c r="D3" s="1" t="s">
        <v>9</v>
      </c>
      <c r="E3" s="1">
        <v>9.1992647250863999E-5</v>
      </c>
      <c r="F3" s="1">
        <v>2.0204800335099998E-2</v>
      </c>
      <c r="G3" s="1">
        <v>1.5692979599670001E-3</v>
      </c>
      <c r="H3" s="1">
        <v>4.7477114158952002E-3</v>
      </c>
      <c r="I3" s="1">
        <v>4.6009302635374996E-3</v>
      </c>
    </row>
    <row r="4" spans="1:9" x14ac:dyDescent="0.25">
      <c r="A4" s="1" t="s">
        <v>5</v>
      </c>
      <c r="B4" s="1" t="s">
        <v>6</v>
      </c>
      <c r="C4" s="1" t="s">
        <v>7</v>
      </c>
      <c r="D4" s="1" t="s">
        <v>10</v>
      </c>
      <c r="E4" s="1">
        <v>2.8260481560094E-5</v>
      </c>
      <c r="F4" s="1">
        <v>9.8684982714725006E-3</v>
      </c>
      <c r="G4" s="1">
        <v>8.8133266784085995E-4</v>
      </c>
      <c r="H4" s="1">
        <v>2.8226594033763E-2</v>
      </c>
      <c r="I4" s="1">
        <v>3.0350478264224E-2</v>
      </c>
    </row>
    <row r="5" spans="1:9" x14ac:dyDescent="0.25">
      <c r="A5" s="1" t="s">
        <v>5</v>
      </c>
      <c r="B5" s="1" t="s">
        <v>6</v>
      </c>
      <c r="C5" s="1" t="s">
        <v>7</v>
      </c>
      <c r="D5" s="1" t="s">
        <v>11</v>
      </c>
      <c r="E5" s="1">
        <v>5.0128834136891E-5</v>
      </c>
      <c r="F5" s="1">
        <v>1.0346277954731999E-2</v>
      </c>
      <c r="G5" s="1">
        <v>7.0717946216688002E-4</v>
      </c>
      <c r="H5" s="1">
        <v>9.7773349439608005E-3</v>
      </c>
      <c r="I5" s="1">
        <v>2.3959654345052001E-2</v>
      </c>
    </row>
    <row r="6" spans="1:9" x14ac:dyDescent="0.25">
      <c r="A6" s="1" t="s">
        <v>5</v>
      </c>
      <c r="B6" s="1" t="s">
        <v>6</v>
      </c>
      <c r="C6" s="1" t="s">
        <v>7</v>
      </c>
      <c r="D6" s="1" t="s">
        <v>12</v>
      </c>
      <c r="E6" s="1">
        <v>7.4172045358471001E-5</v>
      </c>
      <c r="F6" s="1">
        <v>4.5635794267860998E-2</v>
      </c>
      <c r="G6" s="1">
        <v>5.8788637067259996E-3</v>
      </c>
      <c r="H6" s="1">
        <v>1.1042374988813001E-2</v>
      </c>
      <c r="I6" s="1">
        <v>5.1657828960771E-2</v>
      </c>
    </row>
    <row r="7" spans="1:9" x14ac:dyDescent="0.25">
      <c r="A7" s="1" t="s">
        <v>5</v>
      </c>
      <c r="B7" s="1" t="s">
        <v>6</v>
      </c>
      <c r="C7" s="1" t="s">
        <v>7</v>
      </c>
      <c r="D7" s="1" t="s">
        <v>13</v>
      </c>
      <c r="E7" s="1">
        <v>4.0517013152302E-5</v>
      </c>
      <c r="F7" s="1">
        <v>1.5896493902530999E-2</v>
      </c>
      <c r="G7" s="1">
        <v>4.8620297280856997E-3</v>
      </c>
      <c r="H7" s="1">
        <v>5.1563099518144001E-2</v>
      </c>
      <c r="I7" s="1">
        <v>8.9721019089624002E-2</v>
      </c>
    </row>
    <row r="8" spans="1:9" x14ac:dyDescent="0.25">
      <c r="A8" s="1" t="s">
        <v>5</v>
      </c>
      <c r="B8" s="1" t="s">
        <v>6</v>
      </c>
      <c r="C8" s="1" t="s">
        <v>7</v>
      </c>
      <c r="D8" s="1" t="s">
        <v>14</v>
      </c>
      <c r="E8" s="1">
        <v>1.2272439837573E-5</v>
      </c>
      <c r="F8" s="1">
        <v>9.6342191464545007E-3</v>
      </c>
      <c r="G8" s="1">
        <v>2.8007297280238999E-3</v>
      </c>
      <c r="H8" s="1">
        <v>2.0450795989860999E-3</v>
      </c>
      <c r="I8" s="1">
        <v>2.0113219519998001E-2</v>
      </c>
    </row>
    <row r="9" spans="1:9" x14ac:dyDescent="0.25">
      <c r="A9" s="1" t="s">
        <v>5</v>
      </c>
      <c r="B9" s="1" t="s">
        <v>6</v>
      </c>
      <c r="C9" s="1" t="s">
        <v>7</v>
      </c>
      <c r="D9" s="1" t="s">
        <v>15</v>
      </c>
      <c r="E9" s="1">
        <v>6.9337370620598004E-5</v>
      </c>
      <c r="F9" s="1">
        <v>1.0641056856203999E-2</v>
      </c>
      <c r="G9" s="1">
        <v>2.9798586477108998E-3</v>
      </c>
      <c r="H9" s="1">
        <v>7.8294448721956001E-3</v>
      </c>
      <c r="I9" s="1">
        <v>2.902038004249E-2</v>
      </c>
    </row>
    <row r="10" spans="1:9" x14ac:dyDescent="0.25">
      <c r="A10" s="1" t="s">
        <v>5</v>
      </c>
      <c r="B10" s="1" t="s">
        <v>6</v>
      </c>
      <c r="C10" s="1" t="s">
        <v>7</v>
      </c>
      <c r="D10" s="1" t="s">
        <v>16</v>
      </c>
      <c r="E10" s="1"/>
      <c r="F10" s="1">
        <v>4.3951158336304003E-2</v>
      </c>
      <c r="G10" s="1">
        <v>1.0500291184448E-2</v>
      </c>
      <c r="H10" s="1">
        <v>6.6102337029587998E-3</v>
      </c>
      <c r="I10" s="1">
        <v>0.19086557987927999</v>
      </c>
    </row>
    <row r="11" spans="1:9" x14ac:dyDescent="0.25">
      <c r="A11" s="1" t="s">
        <v>5</v>
      </c>
      <c r="B11" s="1" t="s">
        <v>6</v>
      </c>
      <c r="C11" s="1" t="s">
        <v>17</v>
      </c>
      <c r="D11" s="1" t="s">
        <v>18</v>
      </c>
      <c r="E11" s="1">
        <v>4.6303120264604E-3</v>
      </c>
      <c r="F11" s="1">
        <v>2.9209795986529001E-2</v>
      </c>
      <c r="G11" s="1">
        <v>3.2857802539931001E-2</v>
      </c>
      <c r="H11" s="1">
        <v>4.4430580537444999E-3</v>
      </c>
      <c r="I11" s="1">
        <v>0.20375062714320999</v>
      </c>
    </row>
    <row r="12" spans="1:9" x14ac:dyDescent="0.25">
      <c r="A12" s="1" t="s">
        <v>5</v>
      </c>
      <c r="B12" s="1" t="s">
        <v>6</v>
      </c>
      <c r="C12" s="1" t="s">
        <v>17</v>
      </c>
      <c r="D12" s="1" t="s">
        <v>19</v>
      </c>
      <c r="E12" s="1">
        <v>7.8991693417132004E-3</v>
      </c>
      <c r="F12" s="1">
        <v>0.23442179799313001</v>
      </c>
      <c r="G12" s="1">
        <v>0.77066731770053998</v>
      </c>
      <c r="H12" s="1">
        <v>0.66455071977615998</v>
      </c>
      <c r="I12" s="1">
        <v>1.1226958577677</v>
      </c>
    </row>
    <row r="13" spans="1:9" x14ac:dyDescent="0.25">
      <c r="A13" s="1" t="s">
        <v>5</v>
      </c>
      <c r="B13" s="1" t="s">
        <v>6</v>
      </c>
      <c r="C13" s="1" t="s">
        <v>17</v>
      </c>
      <c r="D13" s="1" t="s">
        <v>20</v>
      </c>
      <c r="E13" s="1">
        <v>2.1922560985930999E-3</v>
      </c>
      <c r="F13" s="1">
        <v>0.2597503806507</v>
      </c>
      <c r="G13" s="1">
        <v>0.80965385475261997</v>
      </c>
      <c r="H13" s="1">
        <v>0.98730215243767006</v>
      </c>
      <c r="I13" s="1">
        <v>0.36413173068248</v>
      </c>
    </row>
    <row r="14" spans="1:9" x14ac:dyDescent="0.25">
      <c r="A14" s="1" t="s">
        <v>5</v>
      </c>
      <c r="B14" s="1" t="s">
        <v>6</v>
      </c>
      <c r="C14" s="1" t="s">
        <v>17</v>
      </c>
      <c r="D14" s="1" t="s">
        <v>21</v>
      </c>
      <c r="E14" s="1">
        <v>3.0509137319903001E-3</v>
      </c>
      <c r="F14" s="1">
        <v>1.6129572664718001E-2</v>
      </c>
      <c r="G14" s="1">
        <v>1.4290449710504E-17</v>
      </c>
      <c r="H14" s="1">
        <v>1.4106318857343999E-2</v>
      </c>
      <c r="I14" s="1">
        <v>6.2500065754035994E-2</v>
      </c>
    </row>
    <row r="15" spans="1:9" x14ac:dyDescent="0.25">
      <c r="A15" s="1" t="s">
        <v>5</v>
      </c>
      <c r="B15" s="1" t="s">
        <v>6</v>
      </c>
      <c r="C15" s="1" t="s">
        <v>17</v>
      </c>
      <c r="D15" s="1" t="s">
        <v>22</v>
      </c>
      <c r="E15" s="1">
        <v>3.5324146647209998E-3</v>
      </c>
      <c r="F15" s="1">
        <v>7.6984950777869002E-2</v>
      </c>
      <c r="G15" s="1">
        <v>5.7475098678203003E-2</v>
      </c>
      <c r="H15" s="1">
        <v>7.8414510604267004E-2</v>
      </c>
      <c r="I15" s="1">
        <v>6.1672782277754003E-2</v>
      </c>
    </row>
    <row r="16" spans="1:9" x14ac:dyDescent="0.25">
      <c r="A16" s="1" t="s">
        <v>5</v>
      </c>
      <c r="B16" s="1" t="s">
        <v>6</v>
      </c>
      <c r="C16" s="1" t="s">
        <v>17</v>
      </c>
      <c r="D16" s="1" t="s">
        <v>23</v>
      </c>
      <c r="E16" s="1">
        <v>1.394544245149E-3</v>
      </c>
      <c r="F16" s="1">
        <v>5.3648325253464E-3</v>
      </c>
      <c r="G16" s="1">
        <v>7.4631703564981E-2</v>
      </c>
      <c r="H16" s="1">
        <v>0.18703522205212</v>
      </c>
      <c r="I16" s="1">
        <v>0.73096961415525996</v>
      </c>
    </row>
    <row r="17" spans="1:9" x14ac:dyDescent="0.25">
      <c r="A17" s="1" t="s">
        <v>5</v>
      </c>
      <c r="B17" s="1" t="s">
        <v>6</v>
      </c>
      <c r="C17" s="1" t="s">
        <v>17</v>
      </c>
      <c r="D17" s="1" t="s">
        <v>24</v>
      </c>
      <c r="E17" s="1">
        <v>1.807151873475E-4</v>
      </c>
      <c r="F17" s="1">
        <v>1.8985611649051E-3</v>
      </c>
      <c r="G17" s="1"/>
      <c r="H17" s="1">
        <v>2.8137164613124001E-3</v>
      </c>
      <c r="I17" s="1">
        <v>1.0402364267976E-2</v>
      </c>
    </row>
    <row r="18" spans="1:9" x14ac:dyDescent="0.25">
      <c r="A18" s="1" t="s">
        <v>5</v>
      </c>
      <c r="B18" s="1" t="s">
        <v>6</v>
      </c>
      <c r="C18" s="1" t="s">
        <v>17</v>
      </c>
      <c r="D18" s="1" t="s">
        <v>25</v>
      </c>
      <c r="E18" s="1">
        <v>7.8686965906511995E-3</v>
      </c>
      <c r="F18" s="1">
        <v>0.15746226513157</v>
      </c>
      <c r="G18" s="1">
        <v>0.15281574058306999</v>
      </c>
      <c r="H18" s="1">
        <v>0.26486091855983002</v>
      </c>
      <c r="I18" s="1">
        <v>0.80210275257218999</v>
      </c>
    </row>
    <row r="19" spans="1:9" x14ac:dyDescent="0.25">
      <c r="A19" s="1" t="s">
        <v>5</v>
      </c>
      <c r="B19" s="1" t="s">
        <v>6</v>
      </c>
      <c r="C19" s="1" t="s">
        <v>17</v>
      </c>
      <c r="D19" s="1" t="s">
        <v>26</v>
      </c>
      <c r="E19" s="1">
        <v>2.0676911672711001E-2</v>
      </c>
      <c r="F19" s="1">
        <v>3.4527776124795E-3</v>
      </c>
      <c r="G19" s="1">
        <v>5.7718598823154998E-2</v>
      </c>
      <c r="H19" s="1">
        <v>1.3410133197595001E-2</v>
      </c>
      <c r="I19" s="1">
        <v>2.8023220765893999E-2</v>
      </c>
    </row>
    <row r="20" spans="1:9" x14ac:dyDescent="0.25">
      <c r="A20" s="1" t="s">
        <v>5</v>
      </c>
      <c r="B20" s="1" t="s">
        <v>6</v>
      </c>
      <c r="C20" s="1" t="s">
        <v>17</v>
      </c>
      <c r="D20" s="1" t="s">
        <v>27</v>
      </c>
      <c r="E20" s="1">
        <v>3.2338090421658999E-3</v>
      </c>
      <c r="F20" s="1">
        <v>2.9379870544123002E-3</v>
      </c>
      <c r="G20" s="1"/>
      <c r="H20" s="1">
        <v>1.5146449994612E-2</v>
      </c>
      <c r="I20" s="1">
        <v>3.1697009258260002E-2</v>
      </c>
    </row>
    <row r="21" spans="1:9" x14ac:dyDescent="0.25">
      <c r="A21" s="1" t="s">
        <v>5</v>
      </c>
      <c r="B21" s="1" t="s">
        <v>6</v>
      </c>
      <c r="C21" s="1" t="s">
        <v>17</v>
      </c>
      <c r="D21" s="1" t="s">
        <v>28</v>
      </c>
      <c r="E21" s="1">
        <v>2.1427989754659E-2</v>
      </c>
      <c r="F21" s="1">
        <v>3.8866084402349003E-2</v>
      </c>
      <c r="G21" s="1">
        <v>5.7501257037513E-2</v>
      </c>
      <c r="H21" s="1">
        <v>1.5407774022540999E-2</v>
      </c>
      <c r="I21" s="1">
        <v>4.9385152739980002E-2</v>
      </c>
    </row>
    <row r="22" spans="1:9" x14ac:dyDescent="0.25">
      <c r="A22" s="1" t="s">
        <v>5</v>
      </c>
      <c r="B22" s="1" t="s">
        <v>6</v>
      </c>
      <c r="C22" s="1" t="s">
        <v>17</v>
      </c>
      <c r="D22" s="1" t="s">
        <v>29</v>
      </c>
      <c r="E22" s="1">
        <v>4.5544699867546001E-3</v>
      </c>
      <c r="F22" s="1">
        <v>9.0122453349352996E-2</v>
      </c>
      <c r="G22" s="1">
        <v>5.0179749670156003E-2</v>
      </c>
      <c r="H22" s="1">
        <v>0.20984054654774001</v>
      </c>
      <c r="I22" s="1">
        <v>0.47529330832215999</v>
      </c>
    </row>
    <row r="23" spans="1:9" x14ac:dyDescent="0.25">
      <c r="A23" s="1" t="s">
        <v>5</v>
      </c>
      <c r="B23" s="1" t="s">
        <v>6</v>
      </c>
      <c r="C23" s="1" t="s">
        <v>30</v>
      </c>
      <c r="D23" s="1" t="s">
        <v>31</v>
      </c>
      <c r="E23" s="1">
        <v>2.5527859227808002E-2</v>
      </c>
      <c r="F23" s="1">
        <v>9.6412762667742007E-3</v>
      </c>
      <c r="G23" s="1">
        <v>1.5569476089793E-2</v>
      </c>
      <c r="H23" s="1">
        <v>1.5261843164543999E-17</v>
      </c>
      <c r="I23" s="1">
        <v>9.1293941669910006E-2</v>
      </c>
    </row>
    <row r="24" spans="1:9" x14ac:dyDescent="0.25">
      <c r="A24" s="1" t="s">
        <v>5</v>
      </c>
      <c r="B24" s="1" t="s">
        <v>6</v>
      </c>
      <c r="C24" s="1" t="s">
        <v>30</v>
      </c>
      <c r="D24" s="1" t="s">
        <v>32</v>
      </c>
      <c r="E24" s="1">
        <v>3.0048979819301E-3</v>
      </c>
      <c r="F24" s="1">
        <v>1.5310186606421E-2</v>
      </c>
      <c r="G24" s="1">
        <v>3.7764221330752003E-2</v>
      </c>
      <c r="H24" s="1">
        <v>4.6500928391912999E-18</v>
      </c>
      <c r="I24" s="1">
        <v>0.12133908006189</v>
      </c>
    </row>
    <row r="25" spans="1:9" x14ac:dyDescent="0.25">
      <c r="A25" s="1" t="s">
        <v>5</v>
      </c>
      <c r="B25" s="1" t="s">
        <v>6</v>
      </c>
      <c r="C25" s="1" t="s">
        <v>30</v>
      </c>
      <c r="D25" s="1" t="s">
        <v>33</v>
      </c>
      <c r="E25" s="1">
        <v>7.6660116796086003E-2</v>
      </c>
      <c r="F25" s="1">
        <v>0.39822096998859002</v>
      </c>
      <c r="G25" s="1">
        <v>0.48785893647467998</v>
      </c>
      <c r="H25" s="1">
        <v>0.65810125915898998</v>
      </c>
      <c r="I25" s="1">
        <v>0.76795348518936002</v>
      </c>
    </row>
    <row r="26" spans="1:9" x14ac:dyDescent="0.25">
      <c r="A26" s="1" t="s">
        <v>5</v>
      </c>
      <c r="B26" s="1" t="s">
        <v>6</v>
      </c>
      <c r="C26" s="1" t="s">
        <v>30</v>
      </c>
      <c r="D26" s="1" t="s">
        <v>34</v>
      </c>
      <c r="E26" s="1">
        <v>3.0544756147174001E-2</v>
      </c>
      <c r="F26" s="1">
        <v>0.52225946671700996</v>
      </c>
      <c r="G26" s="1">
        <v>2.3230489954393998</v>
      </c>
      <c r="H26" s="1">
        <v>4.0545078426058998</v>
      </c>
      <c r="I26" s="1">
        <v>1.2540793388539999</v>
      </c>
    </row>
    <row r="27" spans="1:9" x14ac:dyDescent="0.25">
      <c r="A27" s="1" t="s">
        <v>5</v>
      </c>
      <c r="B27" s="1" t="s">
        <v>6</v>
      </c>
      <c r="C27" s="1" t="s">
        <v>30</v>
      </c>
      <c r="D27" s="1" t="s">
        <v>35</v>
      </c>
      <c r="E27" s="1">
        <v>3.9876027133643001E-4</v>
      </c>
      <c r="F27" s="1">
        <v>2.3589603093314E-2</v>
      </c>
      <c r="G27" s="1"/>
      <c r="H27" s="1">
        <v>3.3385281922386E-18</v>
      </c>
      <c r="I27" s="1">
        <v>3.2263976439382E-19</v>
      </c>
    </row>
    <row r="28" spans="1:9" x14ac:dyDescent="0.25">
      <c r="A28" s="1" t="s">
        <v>5</v>
      </c>
      <c r="B28" s="1" t="s">
        <v>6</v>
      </c>
      <c r="C28" s="1" t="s">
        <v>30</v>
      </c>
      <c r="D28" s="1" t="s">
        <v>36</v>
      </c>
      <c r="E28" s="1">
        <v>4.7165832757202E-3</v>
      </c>
      <c r="F28" s="1">
        <v>2.4313813788518001E-2</v>
      </c>
      <c r="G28" s="1"/>
      <c r="H28" s="1"/>
      <c r="I28" s="1">
        <v>0.10104131646646999</v>
      </c>
    </row>
    <row r="29" spans="1:9" x14ac:dyDescent="0.25">
      <c r="A29" s="1" t="s">
        <v>5</v>
      </c>
      <c r="B29" s="1" t="s">
        <v>6</v>
      </c>
      <c r="C29" s="1" t="s">
        <v>30</v>
      </c>
      <c r="D29" s="1" t="s">
        <v>37</v>
      </c>
      <c r="E29" s="1">
        <v>7.6013969767463996E-2</v>
      </c>
      <c r="F29" s="1">
        <v>6.1250047711673E-2</v>
      </c>
      <c r="G29" s="1">
        <v>0.11947231699617999</v>
      </c>
      <c r="H29" s="1">
        <v>0.27033291398741</v>
      </c>
      <c r="I29" s="1">
        <v>0.31450557154927</v>
      </c>
    </row>
    <row r="30" spans="1:9" x14ac:dyDescent="0.25">
      <c r="A30" s="1" t="s">
        <v>5</v>
      </c>
      <c r="B30" s="1" t="s">
        <v>6</v>
      </c>
      <c r="C30" s="1" t="s">
        <v>30</v>
      </c>
      <c r="D30" s="1" t="s">
        <v>38</v>
      </c>
      <c r="E30" s="1">
        <v>7.4260123652240995E-2</v>
      </c>
      <c r="F30" s="1">
        <v>8.6800105518245005E-2</v>
      </c>
      <c r="G30" s="1">
        <v>4.5236060127821998E-2</v>
      </c>
      <c r="H30" s="1">
        <v>4.1907696824320002E-2</v>
      </c>
      <c r="I30" s="1">
        <v>0.10882855896387</v>
      </c>
    </row>
    <row r="31" spans="1:9" x14ac:dyDescent="0.25">
      <c r="A31" s="1" t="s">
        <v>5</v>
      </c>
      <c r="B31" s="1" t="s">
        <v>6</v>
      </c>
      <c r="C31" s="1" t="s">
        <v>30</v>
      </c>
      <c r="D31" s="1" t="s">
        <v>39</v>
      </c>
      <c r="E31" s="1">
        <v>1.394975299287E-3</v>
      </c>
      <c r="F31" s="1">
        <v>0.16892144200317</v>
      </c>
      <c r="G31" s="1">
        <v>0.11801877451183</v>
      </c>
      <c r="H31" s="1">
        <v>5.9515809305076002E-2</v>
      </c>
      <c r="I31" s="1">
        <v>0.17847974279873999</v>
      </c>
    </row>
    <row r="32" spans="1:9" x14ac:dyDescent="0.25">
      <c r="A32" s="1" t="s">
        <v>5</v>
      </c>
      <c r="B32" s="1" t="s">
        <v>6</v>
      </c>
      <c r="C32" s="1" t="s">
        <v>30</v>
      </c>
      <c r="D32" s="1" t="s">
        <v>40</v>
      </c>
      <c r="E32" s="1">
        <v>1.8213822738706999E-2</v>
      </c>
      <c r="F32" s="1">
        <v>0.39086630906615999</v>
      </c>
      <c r="G32" s="1">
        <v>0.33018455976688998</v>
      </c>
      <c r="H32" s="1">
        <v>0.44792244639190998</v>
      </c>
      <c r="I32" s="1">
        <v>0.97798604055251004</v>
      </c>
    </row>
    <row r="33" spans="1:9" x14ac:dyDescent="0.25">
      <c r="A33" s="1" t="s">
        <v>5</v>
      </c>
      <c r="B33" s="1" t="s">
        <v>6</v>
      </c>
      <c r="C33" s="1" t="s">
        <v>30</v>
      </c>
      <c r="D33" s="1" t="s">
        <v>41</v>
      </c>
      <c r="E33" s="1">
        <v>3.2283786379935001E-3</v>
      </c>
      <c r="F33" s="1">
        <v>0.38041188136052001</v>
      </c>
      <c r="G33" s="1">
        <v>2.5724280013762999</v>
      </c>
      <c r="H33" s="1">
        <v>3.2655656238879001</v>
      </c>
      <c r="I33" s="1">
        <v>1.3579044373694</v>
      </c>
    </row>
    <row r="34" spans="1:9" x14ac:dyDescent="0.25">
      <c r="A34" s="1" t="s">
        <v>5</v>
      </c>
      <c r="B34" s="1" t="s">
        <v>6</v>
      </c>
      <c r="C34" s="1" t="s">
        <v>30</v>
      </c>
      <c r="D34" s="1" t="s">
        <v>42</v>
      </c>
      <c r="E34" s="1">
        <v>1.8684840868645001E-2</v>
      </c>
      <c r="F34" s="1">
        <v>1.3503947742021001E-2</v>
      </c>
      <c r="G34" s="1"/>
      <c r="H34" s="1">
        <v>1.3115646469528001E-18</v>
      </c>
      <c r="I34" s="1">
        <v>1.6946852547095999E-2</v>
      </c>
    </row>
    <row r="35" spans="1:9" x14ac:dyDescent="0.25">
      <c r="A35" s="1" t="s">
        <v>5</v>
      </c>
      <c r="B35" s="1" t="s">
        <v>6</v>
      </c>
      <c r="C35" s="1" t="s">
        <v>43</v>
      </c>
      <c r="D35" s="1" t="s">
        <v>44</v>
      </c>
      <c r="E35" s="1">
        <v>1.2027327204649999E-2</v>
      </c>
      <c r="F35" s="1">
        <v>0.14847100756359999</v>
      </c>
      <c r="G35" s="1">
        <v>2.1613536649697999E-2</v>
      </c>
      <c r="H35" s="1">
        <v>0.60198157415761</v>
      </c>
      <c r="I35" s="1">
        <v>1.6449525619251</v>
      </c>
    </row>
    <row r="36" spans="1:9" x14ac:dyDescent="0.25">
      <c r="A36" s="1" t="s">
        <v>5</v>
      </c>
      <c r="B36" s="1" t="s">
        <v>6</v>
      </c>
      <c r="C36" s="1" t="s">
        <v>43</v>
      </c>
      <c r="D36" s="1" t="s">
        <v>45</v>
      </c>
      <c r="E36" s="1">
        <v>2.1749781581752999E-2</v>
      </c>
      <c r="F36" s="1">
        <v>0.51151689487510998</v>
      </c>
      <c r="G36" s="1">
        <v>2.7606754295678</v>
      </c>
      <c r="H36" s="1">
        <v>6.4688378612440998</v>
      </c>
      <c r="I36" s="1">
        <v>5.0233494825358997</v>
      </c>
    </row>
    <row r="37" spans="1:9" x14ac:dyDescent="0.25">
      <c r="A37" s="1" t="s">
        <v>5</v>
      </c>
      <c r="B37" s="1" t="s">
        <v>6</v>
      </c>
      <c r="C37" s="1" t="s">
        <v>43</v>
      </c>
      <c r="D37" s="1" t="s">
        <v>46</v>
      </c>
      <c r="E37" s="1">
        <v>6.4837880306895998E-4</v>
      </c>
      <c r="F37" s="1">
        <v>0.54389890840182997</v>
      </c>
      <c r="G37" s="1">
        <v>2.7558027169196002</v>
      </c>
      <c r="H37" s="1">
        <v>3.7373910312918999</v>
      </c>
      <c r="I37" s="1">
        <v>6.0151892756901004</v>
      </c>
    </row>
    <row r="38" spans="1:9" x14ac:dyDescent="0.25">
      <c r="A38" s="1" t="s">
        <v>5</v>
      </c>
      <c r="B38" s="1" t="s">
        <v>6</v>
      </c>
      <c r="C38" s="1" t="s">
        <v>43</v>
      </c>
      <c r="D38" s="1" t="s">
        <v>47</v>
      </c>
      <c r="E38" s="1">
        <v>1.1403223106839999E-2</v>
      </c>
      <c r="F38" s="1">
        <v>8.3288680325643002E-2</v>
      </c>
      <c r="G38" s="1">
        <v>1.1539352319911E-5</v>
      </c>
      <c r="H38" s="1">
        <v>3.9162504199822999E-2</v>
      </c>
      <c r="I38" s="1">
        <v>6.0910703868780003E-2</v>
      </c>
    </row>
    <row r="39" spans="1:9" x14ac:dyDescent="0.25">
      <c r="A39" s="1" t="s">
        <v>5</v>
      </c>
      <c r="B39" s="1" t="s">
        <v>6</v>
      </c>
      <c r="C39" s="1" t="s">
        <v>43</v>
      </c>
      <c r="D39" s="1" t="s">
        <v>48</v>
      </c>
      <c r="E39" s="1">
        <v>1.0110350520115999E-2</v>
      </c>
      <c r="F39" s="1">
        <v>3.2225264599840001E-2</v>
      </c>
      <c r="G39" s="1">
        <v>1.3134596664798E-5</v>
      </c>
      <c r="H39" s="1">
        <v>1.2660497119159001E-4</v>
      </c>
      <c r="I39" s="1">
        <v>1.8359915679401E-3</v>
      </c>
    </row>
    <row r="40" spans="1:9" x14ac:dyDescent="0.25">
      <c r="A40" s="1" t="s">
        <v>5</v>
      </c>
      <c r="B40" s="1" t="s">
        <v>6</v>
      </c>
      <c r="C40" s="1" t="s">
        <v>43</v>
      </c>
      <c r="D40" s="1" t="s">
        <v>49</v>
      </c>
      <c r="E40" s="1">
        <v>3.8846594261572999E-3</v>
      </c>
      <c r="F40" s="1">
        <v>0.20879059879185</v>
      </c>
      <c r="G40" s="1">
        <v>8.5544494652410994E-6</v>
      </c>
      <c r="H40" s="1">
        <v>0.10016616576167001</v>
      </c>
      <c r="I40" s="1">
        <v>5.6451378129154003E-4</v>
      </c>
    </row>
    <row r="41" spans="1:9" x14ac:dyDescent="0.25">
      <c r="A41" s="1" t="s">
        <v>5</v>
      </c>
      <c r="B41" s="1" t="s">
        <v>6</v>
      </c>
      <c r="C41" s="1" t="s">
        <v>43</v>
      </c>
      <c r="D41" s="1" t="s">
        <v>50</v>
      </c>
      <c r="E41" s="1">
        <v>6.6647418731190997E-3</v>
      </c>
      <c r="F41" s="1">
        <v>1.3646440263965999E-2</v>
      </c>
      <c r="G41" s="1">
        <v>2.4123093329726001E-3</v>
      </c>
      <c r="H41" s="1">
        <v>0.21150199773042</v>
      </c>
      <c r="I41" s="1">
        <v>2.9896875216781999E-4</v>
      </c>
    </row>
    <row r="42" spans="1:9" x14ac:dyDescent="0.25">
      <c r="A42" s="1" t="s">
        <v>5</v>
      </c>
      <c r="B42" s="1" t="s">
        <v>6</v>
      </c>
      <c r="C42" s="1" t="s">
        <v>43</v>
      </c>
      <c r="D42" s="1" t="s">
        <v>51</v>
      </c>
      <c r="E42" s="1">
        <v>8.8544813840064004E-3</v>
      </c>
      <c r="F42" s="1">
        <v>1.0995706955371E-2</v>
      </c>
      <c r="G42" s="1">
        <v>8.3248319580139004E-3</v>
      </c>
      <c r="H42" s="1">
        <v>0.12199033585768</v>
      </c>
      <c r="I42" s="1">
        <v>1.1659683321803001E-3</v>
      </c>
    </row>
    <row r="43" spans="1:9" x14ac:dyDescent="0.25">
      <c r="A43" s="1" t="s">
        <v>5</v>
      </c>
      <c r="B43" s="1" t="s">
        <v>6</v>
      </c>
      <c r="C43" s="1" t="s">
        <v>43</v>
      </c>
      <c r="D43" s="1" t="s">
        <v>52</v>
      </c>
      <c r="E43" s="1">
        <v>9.1488942447856005E-7</v>
      </c>
      <c r="F43" s="1">
        <v>0.28846511654094997</v>
      </c>
      <c r="G43" s="1">
        <v>0.11991454830175</v>
      </c>
      <c r="H43" s="1">
        <v>0.1027139068851</v>
      </c>
      <c r="I43" s="1">
        <v>0.24591046931627999</v>
      </c>
    </row>
    <row r="44" spans="1:9" x14ac:dyDescent="0.25">
      <c r="A44" s="1" t="s">
        <v>5</v>
      </c>
      <c r="B44" s="1" t="s">
        <v>6</v>
      </c>
      <c r="C44" s="1" t="s">
        <v>43</v>
      </c>
      <c r="D44" s="1" t="s">
        <v>53</v>
      </c>
      <c r="E44" s="1">
        <v>7.2847520464261999E-3</v>
      </c>
      <c r="F44" s="1">
        <v>0.16925886649339</v>
      </c>
      <c r="G44" s="1">
        <v>2.0086529228900999E-4</v>
      </c>
      <c r="H44" s="1">
        <v>5.7003118575319998E-2</v>
      </c>
      <c r="I44" s="1">
        <v>9.5325158189990003E-2</v>
      </c>
    </row>
    <row r="45" spans="1:9" x14ac:dyDescent="0.25">
      <c r="A45" s="1" t="s">
        <v>5</v>
      </c>
      <c r="B45" s="1" t="s">
        <v>6</v>
      </c>
      <c r="C45" s="1" t="s">
        <v>43</v>
      </c>
      <c r="D45" s="1" t="s">
        <v>54</v>
      </c>
      <c r="E45" s="1">
        <v>1.5224124686435999E-4</v>
      </c>
      <c r="F45" s="1">
        <v>0.11886022509424</v>
      </c>
      <c r="G45" s="1">
        <v>8.8270831397111005E-2</v>
      </c>
      <c r="H45" s="1">
        <v>5.3687003012348002E-2</v>
      </c>
      <c r="I45" s="1">
        <v>0.10370472675148</v>
      </c>
    </row>
    <row r="46" spans="1:9" x14ac:dyDescent="0.25">
      <c r="A46" s="1" t="s">
        <v>5</v>
      </c>
      <c r="B46" s="1" t="s">
        <v>6</v>
      </c>
      <c r="C46" s="1" t="s">
        <v>43</v>
      </c>
      <c r="D46" s="1" t="s">
        <v>55</v>
      </c>
      <c r="E46" s="1">
        <v>1.6958665549561E-3</v>
      </c>
      <c r="F46" s="1">
        <v>0.45580929030452999</v>
      </c>
      <c r="G46" s="1">
        <v>0.82234669719969</v>
      </c>
      <c r="H46" s="1">
        <v>0.57078699428410995</v>
      </c>
      <c r="I46" s="1">
        <v>0.39065783992163999</v>
      </c>
    </row>
    <row r="47" spans="1:9" x14ac:dyDescent="0.25">
      <c r="A47" s="1" t="s">
        <v>5</v>
      </c>
      <c r="B47" s="1" t="s">
        <v>6</v>
      </c>
      <c r="C47" s="1" t="s">
        <v>43</v>
      </c>
      <c r="D47" s="1" t="s">
        <v>56</v>
      </c>
      <c r="E47" s="1">
        <v>2.4344677920966999E-3</v>
      </c>
      <c r="F47" s="1">
        <v>0.14982880217214001</v>
      </c>
      <c r="G47" s="1">
        <v>0.65662957026345004</v>
      </c>
      <c r="H47" s="1">
        <v>0.16849432540247</v>
      </c>
      <c r="I47" s="1">
        <v>0.25969138928377</v>
      </c>
    </row>
    <row r="48" spans="1:9" x14ac:dyDescent="0.25">
      <c r="A48" s="1" t="s">
        <v>5</v>
      </c>
      <c r="B48" s="1" t="s">
        <v>6</v>
      </c>
      <c r="C48" s="1" t="s">
        <v>43</v>
      </c>
      <c r="D48" s="1" t="s">
        <v>57</v>
      </c>
      <c r="E48" s="1">
        <v>2.8309236646212E-3</v>
      </c>
      <c r="F48" s="1">
        <v>0.37918069604627003</v>
      </c>
      <c r="G48" s="1">
        <v>3.6223642379733998</v>
      </c>
      <c r="H48" s="1">
        <v>6.4615472570165</v>
      </c>
      <c r="I48" s="1">
        <v>3.3839157346370001</v>
      </c>
    </row>
    <row r="49" spans="1:9" x14ac:dyDescent="0.25">
      <c r="A49" s="1" t="s">
        <v>5</v>
      </c>
      <c r="B49" s="1" t="s">
        <v>6</v>
      </c>
      <c r="C49" s="1" t="s">
        <v>43</v>
      </c>
      <c r="D49" s="1" t="s">
        <v>58</v>
      </c>
      <c r="E49" s="1">
        <v>1.2864491559386E-2</v>
      </c>
      <c r="F49" s="1">
        <v>1.0642446060583E-2</v>
      </c>
      <c r="G49" s="1">
        <v>7.2522782297878001E-5</v>
      </c>
      <c r="H49" s="1">
        <v>3.7110579479951999E-2</v>
      </c>
      <c r="I49" s="1">
        <v>2.5066834225692999E-2</v>
      </c>
    </row>
    <row r="50" spans="1:9" x14ac:dyDescent="0.25">
      <c r="A50" s="1" t="s">
        <v>5</v>
      </c>
      <c r="B50" s="1" t="s">
        <v>6</v>
      </c>
      <c r="C50" s="1" t="s">
        <v>43</v>
      </c>
      <c r="D50" s="1" t="s">
        <v>59</v>
      </c>
      <c r="E50" s="1">
        <v>5.4464505302361998E-3</v>
      </c>
      <c r="F50" s="1">
        <v>0.12577745561489001</v>
      </c>
      <c r="G50" s="1">
        <v>5.5768115062442998E-5</v>
      </c>
      <c r="H50" s="1">
        <v>3.2901435059891002E-2</v>
      </c>
      <c r="I50" s="1">
        <v>9.3294569755608001E-2</v>
      </c>
    </row>
    <row r="51" spans="1:9" x14ac:dyDescent="0.25">
      <c r="A51" s="1" t="s">
        <v>5</v>
      </c>
      <c r="B51" s="1" t="s">
        <v>6</v>
      </c>
      <c r="C51" s="1" t="s">
        <v>43</v>
      </c>
      <c r="D51" s="1" t="s">
        <v>60</v>
      </c>
      <c r="E51" s="1">
        <v>3.0751935408161002E-3</v>
      </c>
      <c r="F51" s="1">
        <v>8.1101555167027994E-2</v>
      </c>
      <c r="G51" s="1">
        <v>6.1111897087030994E-5</v>
      </c>
      <c r="H51" s="1">
        <v>2.9380557146394998E-2</v>
      </c>
      <c r="I51" s="1">
        <v>6.2714977307735995E-2</v>
      </c>
    </row>
    <row r="52" spans="1:9" x14ac:dyDescent="0.25">
      <c r="A52" s="1" t="s">
        <v>5</v>
      </c>
      <c r="B52" s="1" t="s">
        <v>6</v>
      </c>
      <c r="C52" s="1" t="s">
        <v>43</v>
      </c>
      <c r="D52" s="1" t="s">
        <v>61</v>
      </c>
      <c r="E52" s="1">
        <v>1.1425929478005999E-3</v>
      </c>
      <c r="F52" s="1">
        <v>0.21024534324127001</v>
      </c>
      <c r="G52" s="1">
        <v>8.3327159320660996E-2</v>
      </c>
      <c r="H52" s="1">
        <v>2.4458302490812E-2</v>
      </c>
      <c r="I52" s="1">
        <v>7.4773044476880005E-2</v>
      </c>
    </row>
    <row r="53" spans="1:9" x14ac:dyDescent="0.25">
      <c r="A53" s="1" t="s">
        <v>5</v>
      </c>
      <c r="B53" s="1" t="s">
        <v>6</v>
      </c>
      <c r="C53" s="1" t="s">
        <v>43</v>
      </c>
      <c r="D53" s="1" t="s">
        <v>62</v>
      </c>
      <c r="E53" s="1">
        <v>1.4922371260014001E-3</v>
      </c>
      <c r="F53" s="1">
        <v>0.10584532110592</v>
      </c>
      <c r="G53" s="1">
        <v>0.19752287704523</v>
      </c>
      <c r="H53" s="1">
        <v>3.2390740725742002E-2</v>
      </c>
      <c r="I53" s="1">
        <v>0.11233902767308999</v>
      </c>
    </row>
    <row r="54" spans="1:9" x14ac:dyDescent="0.25">
      <c r="A54" s="1" t="s">
        <v>5</v>
      </c>
      <c r="B54" s="1" t="s">
        <v>6</v>
      </c>
      <c r="C54" s="1" t="s">
        <v>43</v>
      </c>
      <c r="D54" s="1" t="s">
        <v>63</v>
      </c>
      <c r="E54" s="1">
        <v>9.6658280602562995E-3</v>
      </c>
      <c r="F54" s="1">
        <v>8.6656856058358003E-2</v>
      </c>
      <c r="G54" s="1">
        <v>1.0644309441706999E-5</v>
      </c>
      <c r="H54" s="1">
        <v>6.9364009071817001E-2</v>
      </c>
      <c r="I54" s="1">
        <v>1.2756552817241001E-3</v>
      </c>
    </row>
    <row r="55" spans="1:9" x14ac:dyDescent="0.25">
      <c r="A55" s="1" t="s">
        <v>5</v>
      </c>
      <c r="B55" s="1" t="s">
        <v>6</v>
      </c>
      <c r="C55" s="1" t="s">
        <v>43</v>
      </c>
      <c r="D55" s="1" t="s">
        <v>64</v>
      </c>
      <c r="E55" s="1">
        <v>1.063212366421E-2</v>
      </c>
      <c r="F55" s="1">
        <v>5.4516497391896998E-2</v>
      </c>
      <c r="G55" s="1">
        <v>2.7110745798384E-2</v>
      </c>
      <c r="H55" s="1">
        <v>0.17608369267957</v>
      </c>
      <c r="I55" s="1">
        <v>0.24719864196708999</v>
      </c>
    </row>
    <row r="56" spans="1:9" x14ac:dyDescent="0.25">
      <c r="A56" s="1" t="s">
        <v>5</v>
      </c>
      <c r="B56" s="1" t="s">
        <v>6</v>
      </c>
      <c r="C56" s="1" t="s">
        <v>43</v>
      </c>
      <c r="D56" s="1" t="s">
        <v>65</v>
      </c>
      <c r="E56" s="1">
        <v>1.7143101870022E-2</v>
      </c>
      <c r="F56" s="1">
        <v>3.8544560331551E-2</v>
      </c>
      <c r="G56" s="1">
        <v>0.15734189805987001</v>
      </c>
      <c r="H56" s="1">
        <v>0.22786047950812</v>
      </c>
      <c r="I56" s="1">
        <v>0.42067585770929999</v>
      </c>
    </row>
    <row r="57" spans="1:9" x14ac:dyDescent="0.25">
      <c r="A57" s="1" t="s">
        <v>5</v>
      </c>
      <c r="B57" s="1" t="s">
        <v>6</v>
      </c>
      <c r="C57" s="1" t="s">
        <v>66</v>
      </c>
      <c r="E57" s="1">
        <v>5.0401275661539E-4</v>
      </c>
      <c r="F57" s="1">
        <v>5.0362616819290998E-4</v>
      </c>
      <c r="G57" s="1">
        <v>5.0329195032865995E-4</v>
      </c>
      <c r="H57" s="1">
        <v>4.0449901573120998E-2</v>
      </c>
      <c r="I57" s="1">
        <v>2.0115431049515999E-2</v>
      </c>
    </row>
    <row r="58" spans="1:9" x14ac:dyDescent="0.25">
      <c r="A58" s="1" t="s">
        <v>5</v>
      </c>
      <c r="B58" s="1" t="s">
        <v>6</v>
      </c>
      <c r="C58" s="1" t="s">
        <v>67</v>
      </c>
      <c r="E58" s="1">
        <v>1.0080275292858E-2</v>
      </c>
      <c r="F58" s="1">
        <v>1.0072543508945001E-2</v>
      </c>
      <c r="G58" s="1">
        <v>3.0197577414873999E-2</v>
      </c>
      <c r="H58" s="1">
        <v>1.011247539328E-2</v>
      </c>
      <c r="I58" s="1">
        <v>1.0057715524757999E-2</v>
      </c>
    </row>
    <row r="59" spans="1:9" x14ac:dyDescent="0.25">
      <c r="A59" s="1" t="s">
        <v>5</v>
      </c>
      <c r="B59" s="1" t="s">
        <v>6</v>
      </c>
      <c r="C59" s="1" t="s">
        <v>68</v>
      </c>
      <c r="E59" s="1">
        <v>9.0722477635724996E-2</v>
      </c>
      <c r="F59" s="1">
        <v>7.0507804562617002E-2</v>
      </c>
      <c r="G59" s="1">
        <v>5.0329295691456E-2</v>
      </c>
      <c r="H59" s="1">
        <v>6.0674852359682001E-2</v>
      </c>
      <c r="I59" s="1">
        <v>0.62357836253499999</v>
      </c>
    </row>
    <row r="60" spans="1:9" x14ac:dyDescent="0.25">
      <c r="A60" s="1" t="s">
        <v>5</v>
      </c>
      <c r="B60" s="1" t="s">
        <v>6</v>
      </c>
      <c r="C60" s="1" t="s">
        <v>69</v>
      </c>
      <c r="E60" s="1">
        <v>5.0401275661539E-4</v>
      </c>
      <c r="F60" s="1">
        <v>1.0072543508945001E-2</v>
      </c>
      <c r="G60" s="1">
        <v>5.0329195032865995E-4</v>
      </c>
      <c r="H60" s="1">
        <v>5.0562275841647996E-4</v>
      </c>
      <c r="I60" s="1">
        <v>5.0288477046635E-4</v>
      </c>
    </row>
    <row r="62" spans="1:9" x14ac:dyDescent="0.25">
      <c r="E62" s="3"/>
      <c r="F62" s="3"/>
      <c r="G62" s="3"/>
      <c r="H62" s="3"/>
      <c r="I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A8F7-5446-4622-8939-D6BA51FCE432}">
  <dimension ref="A1:G15"/>
  <sheetViews>
    <sheetView tabSelected="1" workbookViewId="0">
      <selection activeCell="A11" sqref="A11:G15"/>
    </sheetView>
  </sheetViews>
  <sheetFormatPr baseColWidth="10" defaultRowHeight="15" x14ac:dyDescent="0.25"/>
  <sheetData>
    <row r="1" spans="1:7" x14ac:dyDescent="0.25">
      <c r="B1" s="8"/>
      <c r="C1" s="8"/>
      <c r="D1" s="8"/>
      <c r="E1" s="8"/>
    </row>
    <row r="2" spans="1:7" x14ac:dyDescent="0.25">
      <c r="A2" t="s">
        <v>76</v>
      </c>
      <c r="B2" t="s">
        <v>7</v>
      </c>
      <c r="C2" t="s">
        <v>17</v>
      </c>
      <c r="D2" t="s">
        <v>30</v>
      </c>
      <c r="E2" t="s">
        <v>43</v>
      </c>
    </row>
    <row r="3" spans="1:7" x14ac:dyDescent="0.25">
      <c r="A3" t="s">
        <v>77</v>
      </c>
      <c r="B3" s="3">
        <f>+SUMIFS(BD!$W$2:$W$56,BD!$A$2:$A$56,B$2,BD!$I$2:$I$56,$A3)</f>
        <v>3.0871467558358948E-4</v>
      </c>
      <c r="C3" s="3">
        <f>+SUMIFS(BD!$W$2:$W$56,BD!$A$2:$A$56,C$2,BD!$I$2:$I$56,$A3)</f>
        <v>9.7727057296795013E-4</v>
      </c>
      <c r="D3" s="3">
        <f>+SUMIFS(BD!$W$2:$W$56,BD!$A$2:$A$56,D$2,BD!$I$2:$I$56,$A3)</f>
        <v>1.1582083662371398E-4</v>
      </c>
      <c r="E3" s="3">
        <f>+SUMIFS(BD!$W$2:$W$56,BD!$A$2:$A$56,E$2,BD!$I$2:$I$56,$A3)</f>
        <v>3.450491449824664E-4</v>
      </c>
    </row>
    <row r="4" spans="1:7" x14ac:dyDescent="0.25">
      <c r="A4" t="s">
        <v>84</v>
      </c>
      <c r="B4" s="3">
        <f>+SUMIFS(BD!$W$2:$W$56,BD!$A$2:$A$56,B$2,BD!$I$2:$I$56,$A4)</f>
        <v>4.5976233570714894E-4</v>
      </c>
      <c r="C4" s="3">
        <f>+SUMIFS(BD!$W$2:$W$56,BD!$A$2:$A$56,C$2,BD!$I$2:$I$56,$A4)</f>
        <v>3.685258167825963E-3</v>
      </c>
      <c r="D4" s="3">
        <f>+SUMIFS(BD!$W$2:$W$56,BD!$A$2:$A$56,D$2,BD!$I$2:$I$56,$A4)</f>
        <v>2.2367830530535091E-3</v>
      </c>
      <c r="E4" s="3">
        <f>+SUMIFS(BD!$W$2:$W$56,BD!$A$2:$A$56,E$2,BD!$I$2:$I$56,$A4)</f>
        <v>2.0753917670247113E-3</v>
      </c>
    </row>
    <row r="5" spans="1:7" x14ac:dyDescent="0.25">
      <c r="A5" t="s">
        <v>78</v>
      </c>
      <c r="B5" s="3">
        <f>+SUMIFS(BD!$W$2:$W$56,BD!$A$2:$A$56,B$2,BD!$I$2:$I$56,$A5)</f>
        <v>5.7908179526530896E-4</v>
      </c>
      <c r="C5" s="3">
        <f>+SUMIFS(BD!$W$2:$W$56,BD!$A$2:$A$56,C$2,BD!$I$2:$I$56,$A5)</f>
        <v>4.9329276841393436E-4</v>
      </c>
      <c r="D5" s="3">
        <f>+SUMIFS(BD!$W$2:$W$56,BD!$A$2:$A$56,D$2,BD!$I$2:$I$56,$A5)</f>
        <v>8.0504785756652531E-4</v>
      </c>
      <c r="E5" s="3">
        <f>+SUMIFS(BD!$W$2:$W$56,BD!$A$2:$A$56,E$2,BD!$I$2:$I$56,$A5)</f>
        <v>4.3633873787634926E-3</v>
      </c>
    </row>
    <row r="6" spans="1:7" x14ac:dyDescent="0.25">
      <c r="A6" t="s">
        <v>79</v>
      </c>
      <c r="B6" s="3">
        <f>+SUMIFS(BD!$W$2:$W$56,BD!$A$2:$A$56,B$2,BD!$I$2:$I$56,$A6)</f>
        <v>0</v>
      </c>
      <c r="C6" s="3">
        <f>+SUMIFS(BD!$W$2:$W$56,BD!$A$2:$A$56,C$2,BD!$I$2:$I$56,$A6)</f>
        <v>2.4911046969789304E-3</v>
      </c>
      <c r="D6" s="3">
        <f>+SUMIFS(BD!$W$2:$W$56,BD!$A$2:$A$56,D$2,BD!$I$2:$I$56,$A6)</f>
        <v>4.8134521845513648E-3</v>
      </c>
      <c r="E6" s="3">
        <f>+SUMIFS(BD!$W$2:$W$56,BD!$A$2:$A$56,E$2,BD!$I$2:$I$56,$A6)</f>
        <v>3.1332192797824558E-2</v>
      </c>
    </row>
    <row r="7" spans="1:7" x14ac:dyDescent="0.25">
      <c r="A7" t="s">
        <v>80</v>
      </c>
      <c r="B7" s="3">
        <f>+SUMIFS(BD!$W$2:$W$56,BD!$A$2:$A$56,B$2,BD!$I$2:$I$56,$A7)</f>
        <v>0</v>
      </c>
      <c r="C7" s="3">
        <f>+SUMIFS(BD!$W$2:$W$56,BD!$A$2:$A$56,C$2,BD!$I$2:$I$56,$A7)</f>
        <v>6.0247311156239897E-3</v>
      </c>
      <c r="D7" s="3">
        <f>+SUMIFS(BD!$W$2:$W$56,BD!$A$2:$A$56,D$2,BD!$I$2:$I$56,$A7)</f>
        <v>2.320431017222109E-2</v>
      </c>
      <c r="E7" s="3">
        <f>+SUMIFS(BD!$W$2:$W$56,BD!$A$2:$A$56,E$2,BD!$I$2:$I$56,$A7)</f>
        <v>3.0164177187165842E-2</v>
      </c>
    </row>
    <row r="8" spans="1:7" x14ac:dyDescent="0.25">
      <c r="A8" t="s">
        <v>83</v>
      </c>
      <c r="B8" s="3">
        <f>+SUMIFS(BD!$W$2:$W$56,BD!$A$2:$A$56,B$2,BD!$I$2:$I$56,$A8)</f>
        <v>0</v>
      </c>
      <c r="C8" s="3">
        <f>+SUMIFS(BD!$W$2:$W$56,BD!$A$2:$A$56,C$2,BD!$I$2:$I$56,$A8)</f>
        <v>5.576606211051072E-3</v>
      </c>
      <c r="D8" s="3">
        <f>+SUMIFS(BD!$W$2:$W$56,BD!$A$2:$A$56,D$2,BD!$I$2:$I$56,$A8)</f>
        <v>1.75026309175794E-2</v>
      </c>
      <c r="E8" s="3">
        <f>+SUMIFS(BD!$W$2:$W$56,BD!$A$2:$A$56,E$2,BD!$I$2:$I$56,$A8)</f>
        <v>3.9458042994800671E-2</v>
      </c>
    </row>
    <row r="11" spans="1:7" x14ac:dyDescent="0.25">
      <c r="A11" t="s">
        <v>76</v>
      </c>
      <c r="B11" t="s">
        <v>77</v>
      </c>
      <c r="C11" t="s">
        <v>84</v>
      </c>
      <c r="D11" t="s">
        <v>78</v>
      </c>
      <c r="E11" t="s">
        <v>79</v>
      </c>
      <c r="F11" t="s">
        <v>80</v>
      </c>
      <c r="G11" t="s">
        <v>83</v>
      </c>
    </row>
    <row r="12" spans="1:7" x14ac:dyDescent="0.25">
      <c r="A12" t="s">
        <v>7</v>
      </c>
      <c r="B12" s="3">
        <f>+SUMIFS(BD!$W$2:$W$56,BD!$A$2:$A$56,$A12,BD!$I$2:$I$56,B$11)</f>
        <v>3.0871467558358948E-4</v>
      </c>
      <c r="C12" s="3">
        <f>+SUMIFS(BD!$W$2:$W$56,BD!$A$2:$A$56,$A12,BD!$I$2:$I$56,C$11)</f>
        <v>4.5976233570714894E-4</v>
      </c>
      <c r="D12" s="3">
        <f>+SUMIFS(BD!$W$2:$W$56,BD!$A$2:$A$56,$A12,BD!$I$2:$I$56,D$11)</f>
        <v>5.7908179526530896E-4</v>
      </c>
      <c r="E12" s="3">
        <f>+SUMIFS(BD!$W$2:$W$56,BD!$A$2:$A$56,$A12,BD!$I$2:$I$56,E$11)</f>
        <v>0</v>
      </c>
      <c r="F12" s="3">
        <f>+SUMIFS(BD!$W$2:$W$56,BD!$A$2:$A$56,$A12,BD!$I$2:$I$56,F$11)</f>
        <v>0</v>
      </c>
      <c r="G12" s="3">
        <f>+SUMIFS(BD!$W$2:$W$56,BD!$A$2:$A$56,$A12,BD!$I$2:$I$56,G$11)</f>
        <v>0</v>
      </c>
    </row>
    <row r="13" spans="1:7" x14ac:dyDescent="0.25">
      <c r="A13" t="s">
        <v>17</v>
      </c>
      <c r="B13" s="3">
        <f>+SUMIFS(BD!$W$2:$W$56,BD!$A$2:$A$56,$A13,BD!$I$2:$I$56,B$11)</f>
        <v>9.7727057296795013E-4</v>
      </c>
      <c r="C13" s="3">
        <f>+SUMIFS(BD!$W$2:$W$56,BD!$A$2:$A$56,$A13,BD!$I$2:$I$56,C$11)</f>
        <v>3.685258167825963E-3</v>
      </c>
      <c r="D13" s="3">
        <f>+SUMIFS(BD!$W$2:$W$56,BD!$A$2:$A$56,$A13,BD!$I$2:$I$56,D$11)</f>
        <v>4.9329276841393436E-4</v>
      </c>
      <c r="E13" s="3">
        <f>+SUMIFS(BD!$W$2:$W$56,BD!$A$2:$A$56,$A13,BD!$I$2:$I$56,E$11)</f>
        <v>2.4911046969789304E-3</v>
      </c>
      <c r="F13" s="3">
        <f>+SUMIFS(BD!$W$2:$W$56,BD!$A$2:$A$56,$A13,BD!$I$2:$I$56,F$11)</f>
        <v>6.0247311156239897E-3</v>
      </c>
      <c r="G13" s="3">
        <f>+SUMIFS(BD!$W$2:$W$56,BD!$A$2:$A$56,$A13,BD!$I$2:$I$56,G$11)</f>
        <v>5.576606211051072E-3</v>
      </c>
    </row>
    <row r="14" spans="1:7" x14ac:dyDescent="0.25">
      <c r="A14" t="s">
        <v>30</v>
      </c>
      <c r="B14" s="3">
        <f>+SUMIFS(BD!$W$2:$W$56,BD!$A$2:$A$56,$A14,BD!$I$2:$I$56,B$11)</f>
        <v>1.1582083662371398E-4</v>
      </c>
      <c r="C14" s="3">
        <f>+SUMIFS(BD!$W$2:$W$56,BD!$A$2:$A$56,$A14,BD!$I$2:$I$56,C$11)</f>
        <v>2.2367830530535091E-3</v>
      </c>
      <c r="D14" s="3">
        <f>+SUMIFS(BD!$W$2:$W$56,BD!$A$2:$A$56,$A14,BD!$I$2:$I$56,D$11)</f>
        <v>8.0504785756652531E-4</v>
      </c>
      <c r="E14" s="3">
        <f>+SUMIFS(BD!$W$2:$W$56,BD!$A$2:$A$56,$A14,BD!$I$2:$I$56,E$11)</f>
        <v>4.8134521845513648E-3</v>
      </c>
      <c r="F14" s="3">
        <f>+SUMIFS(BD!$W$2:$W$56,BD!$A$2:$A$56,$A14,BD!$I$2:$I$56,F$11)</f>
        <v>2.320431017222109E-2</v>
      </c>
      <c r="G14" s="3">
        <f>+SUMIFS(BD!$W$2:$W$56,BD!$A$2:$A$56,$A14,BD!$I$2:$I$56,G$11)</f>
        <v>1.75026309175794E-2</v>
      </c>
    </row>
    <row r="15" spans="1:7" x14ac:dyDescent="0.25">
      <c r="A15" t="s">
        <v>43</v>
      </c>
      <c r="B15" s="3">
        <f>+SUMIFS(BD!$W$2:$W$56,BD!$A$2:$A$56,$A15,BD!$I$2:$I$56,B$11)</f>
        <v>3.450491449824664E-4</v>
      </c>
      <c r="C15" s="3">
        <f>+SUMIFS(BD!$W$2:$W$56,BD!$A$2:$A$56,$A15,BD!$I$2:$I$56,C$11)</f>
        <v>2.0753917670247113E-3</v>
      </c>
      <c r="D15" s="3">
        <f>+SUMIFS(BD!$W$2:$W$56,BD!$A$2:$A$56,$A15,BD!$I$2:$I$56,D$11)</f>
        <v>4.3633873787634926E-3</v>
      </c>
      <c r="E15" s="3">
        <f>+SUMIFS(BD!$W$2:$W$56,BD!$A$2:$A$56,$A15,BD!$I$2:$I$56,E$11)</f>
        <v>3.1332192797824558E-2</v>
      </c>
      <c r="F15" s="3">
        <f>+SUMIFS(BD!$W$2:$W$56,BD!$A$2:$A$56,$A15,BD!$I$2:$I$56,F$11)</f>
        <v>3.0164177187165842E-2</v>
      </c>
      <c r="G15" s="3">
        <f>+SUMIFS(BD!$W$2:$W$56,BD!$A$2:$A$56,$A15,BD!$I$2:$I$56,G$11)</f>
        <v>3.9458042994800671E-2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Sheet0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2018-04-09T20:06:52Z</dcterms:created>
  <dcterms:modified xsi:type="dcterms:W3CDTF">2018-04-10T13:50:57Z</dcterms:modified>
</cp:coreProperties>
</file>