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"/>
    </mc:Choice>
  </mc:AlternateContent>
  <bookViews>
    <workbookView xWindow="0" yWindow="0" windowWidth="28800" windowHeight="12210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14" i="1"/>
  <c r="B14" i="1"/>
  <c r="D18" i="1"/>
  <c r="O17" i="1"/>
  <c r="N17" i="1"/>
  <c r="D17" i="1"/>
  <c r="D1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<sst xmlns="http://schemas.openxmlformats.org/spreadsheetml/2006/main" count="16" uniqueCount="16">
  <si>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RV Nacional</t>
  </si>
  <si>
    <t>RV Internacional</t>
  </si>
  <si>
    <t>Fecha cartera</t>
  </si>
  <si>
    <t>SPX Index</t>
  </si>
  <si>
    <t>IPSA Index</t>
  </si>
  <si>
    <t>Ret IPSA mes</t>
  </si>
  <si>
    <t>Cont IPSA Fondo E</t>
  </si>
  <si>
    <t>Cont S&amp;P Fondo E</t>
  </si>
  <si>
    <t>Ret S&amp;P mes</t>
  </si>
  <si>
    <t>Ret 2017</t>
  </si>
  <si>
    <t>Contribución RV fondos E:</t>
  </si>
  <si>
    <t>YTD E-PLUS</t>
  </si>
  <si>
    <t>Alfa RV</t>
  </si>
  <si>
    <t>Promedio</t>
  </si>
  <si>
    <t>Contribucion RV Nac</t>
  </si>
  <si>
    <t>Contribucion RV Internac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</si>
</sst>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J16" sqref="J16"/>
    </sheetView>
  </sheetViews>
  <sheetFormatPr baseColWidth="10" defaultRowHeight="15" x14ac:dyDescent="0.25"/>
  <cols>
    <col min="1" max="1" width="12.7109375" bestFit="1" customWidth="1"/>
    <col min="3" max="3" width="15.5703125" bestFit="1" customWidth="1"/>
    <col min="4" max="4" width="21.42578125" bestFit="1" customWidth="1"/>
    <col min="6" max="6" width="17.140625" bestFit="1" customWidth="1"/>
    <col min="7" max="7" width="16.42578125" bestFit="1" customWidth="1"/>
  </cols>
  <sheetData>
    <row r="1" spans="1:15" x14ac:dyDescent="0.25">
      <c r="A1" s="9" t="s">
        <v>2</v>
      </c>
      <c r="B1" s="9" t="s">
        <v>0</v>
      </c>
      <c r="C1" s="9" t="s">
        <v>1</v>
      </c>
      <c r="D1" s="9" t="s">
        <v>5</v>
      </c>
      <c r="E1" s="9" t="s">
        <v>8</v>
      </c>
      <c r="F1" s="9" t="s">
        <v>6</v>
      </c>
      <c r="G1" s="9" t="s">
        <v>7</v>
      </c>
    </row>
    <row r="2" spans="1:15" x14ac:dyDescent="0.25">
      <c r="A2" s="5">
        <v>42736</v>
      </c>
      <c r="B2" s="6">
        <v>1.1299999999999999E-2</v>
      </c>
      <c r="C2" s="6">
        <v>2.4299999999999999E-2</v>
      </c>
      <c r="D2" s="7">
        <f>+N4/N3-1</f>
        <v>1.1588889504479116E-2</v>
      </c>
      <c r="E2" s="7">
        <f>+O4/O3-1</f>
        <v>1.7884341374735824E-2</v>
      </c>
      <c r="F2" s="7">
        <f>+B2*D2</f>
        <v>1.3095445140061401E-4</v>
      </c>
      <c r="G2" s="7">
        <f>+C2*E2</f>
        <v>4.3458949540608051E-4</v>
      </c>
      <c r="N2" s="10" t="s">
        <v>4</v>
      </c>
      <c r="O2" s="10" t="s">
        <v>3</v>
      </c>
    </row>
    <row r="3" spans="1:15" x14ac:dyDescent="0.25">
      <c r="A3" s="5">
        <v>42767</v>
      </c>
      <c r="B3" s="6">
        <v>1.18E-2</v>
      </c>
      <c r="C3" s="6">
        <v>2.6499999999999999E-2</v>
      </c>
      <c r="D3" s="7">
        <f t="shared" ref="D3:D13" si="0">+N5/N4-1</f>
        <v>3.8190260745326832E-2</v>
      </c>
      <c r="E3" s="7">
        <f>+O5/O4-1</f>
        <v>3.7198260541408734E-2</v>
      </c>
      <c r="F3" s="7">
        <f t="shared" ref="F3:F13" si="1">+B3*D3</f>
        <v>4.5064507679485661E-4</v>
      </c>
      <c r="G3" s="7">
        <f t="shared" ref="G3:G13" si="2">+C3*E3</f>
        <v>9.8575390434733142E-4</v>
      </c>
      <c r="M3" s="1">
        <v>42734</v>
      </c>
      <c r="N3">
        <v>4151.3900000000003</v>
      </c>
      <c r="O3">
        <v>2238.83</v>
      </c>
    </row>
    <row r="4" spans="1:15" x14ac:dyDescent="0.25">
      <c r="A4" s="5">
        <v>42795</v>
      </c>
      <c r="B4" s="6">
        <v>1.34E-2</v>
      </c>
      <c r="C4" s="6">
        <v>2.8299999999999999E-2</v>
      </c>
      <c r="D4" s="7">
        <f t="shared" si="0"/>
        <v>9.7144875547033438E-2</v>
      </c>
      <c r="E4" s="7">
        <f>+O6/O5-1</f>
        <v>-3.8923017041514463E-4</v>
      </c>
      <c r="F4" s="7">
        <f t="shared" si="1"/>
        <v>1.3017413323302481E-3</v>
      </c>
      <c r="G4" s="7">
        <f t="shared" si="2"/>
        <v>-1.1015213822748592E-5</v>
      </c>
      <c r="M4" s="1">
        <v>42766</v>
      </c>
      <c r="N4">
        <v>4199.5</v>
      </c>
      <c r="O4">
        <v>2278.87</v>
      </c>
    </row>
    <row r="5" spans="1:15" x14ac:dyDescent="0.25">
      <c r="A5" s="5">
        <v>42826</v>
      </c>
      <c r="B5" s="6">
        <v>1.4E-2</v>
      </c>
      <c r="C5" s="6">
        <v>3.0099999999999998E-2</v>
      </c>
      <c r="D5" s="7">
        <f t="shared" si="0"/>
        <v>2.4480392689749664E-3</v>
      </c>
      <c r="E5" s="7">
        <f>+O7/O6-1</f>
        <v>9.0912169025529899E-3</v>
      </c>
      <c r="F5" s="7">
        <f t="shared" si="1"/>
        <v>3.4272549765649529E-5</v>
      </c>
      <c r="G5" s="7">
        <f t="shared" si="2"/>
        <v>2.73645628766845E-4</v>
      </c>
      <c r="M5" s="1">
        <v>42794</v>
      </c>
      <c r="N5">
        <v>4359.88</v>
      </c>
      <c r="O5">
        <v>2363.64</v>
      </c>
    </row>
    <row r="6" spans="1:15" x14ac:dyDescent="0.25">
      <c r="A6" s="5">
        <v>42856</v>
      </c>
      <c r="B6" s="6">
        <v>1.44E-2</v>
      </c>
      <c r="C6" s="6">
        <v>3.0200000000000001E-2</v>
      </c>
      <c r="D6" s="7">
        <f t="shared" si="0"/>
        <v>1.2641993022086906E-2</v>
      </c>
      <c r="E6" s="7">
        <f>+O8/O7-1</f>
        <v>1.1576210049492719E-2</v>
      </c>
      <c r="F6" s="7">
        <f t="shared" si="1"/>
        <v>1.8204469951805144E-4</v>
      </c>
      <c r="G6" s="7">
        <f t="shared" si="2"/>
        <v>3.4960154349468014E-4</v>
      </c>
      <c r="M6" s="1">
        <v>42825</v>
      </c>
      <c r="N6">
        <v>4783.42</v>
      </c>
      <c r="O6">
        <v>2362.7199999999998</v>
      </c>
    </row>
    <row r="7" spans="1:15" x14ac:dyDescent="0.25">
      <c r="A7" s="5">
        <v>42887</v>
      </c>
      <c r="B7" s="6">
        <v>1.4500000000000001E-2</v>
      </c>
      <c r="C7" s="6">
        <v>3.1E-2</v>
      </c>
      <c r="D7" s="7">
        <f t="shared" si="0"/>
        <v>-2.2346702363177706E-2</v>
      </c>
      <c r="E7" s="7">
        <f>+O9/O8-1</f>
        <v>4.8138319927024664E-3</v>
      </c>
      <c r="F7" s="7">
        <f t="shared" si="1"/>
        <v>-3.2402718426607674E-4</v>
      </c>
      <c r="G7" s="7">
        <f t="shared" si="2"/>
        <v>1.4922879177377645E-4</v>
      </c>
      <c r="M7" s="1">
        <v>42853</v>
      </c>
      <c r="N7">
        <v>4795.13</v>
      </c>
      <c r="O7">
        <v>2384.1999999999998</v>
      </c>
    </row>
    <row r="8" spans="1:15" x14ac:dyDescent="0.25">
      <c r="A8" s="5">
        <v>42917</v>
      </c>
      <c r="B8" s="6">
        <v>1.6899999999999998E-2</v>
      </c>
      <c r="C8" s="6">
        <v>3.1899999999999998E-2</v>
      </c>
      <c r="D8" s="7">
        <f t="shared" si="0"/>
        <v>6.6857795266302089E-2</v>
      </c>
      <c r="E8" s="7">
        <f>+O10/O9-1</f>
        <v>1.9348768883515444E-2</v>
      </c>
      <c r="F8" s="7">
        <f t="shared" si="1"/>
        <v>1.1298967400005051E-3</v>
      </c>
      <c r="G8" s="7">
        <f t="shared" si="2"/>
        <v>6.1722572738414261E-4</v>
      </c>
      <c r="M8" s="1">
        <v>42886</v>
      </c>
      <c r="N8">
        <v>4855.75</v>
      </c>
      <c r="O8">
        <v>2411.8000000000002</v>
      </c>
    </row>
    <row r="9" spans="1:15" x14ac:dyDescent="0.25">
      <c r="A9" s="5">
        <v>42948</v>
      </c>
      <c r="B9" s="6">
        <v>1.7600000000000001E-2</v>
      </c>
      <c r="C9" s="6">
        <v>3.0499999999999999E-2</v>
      </c>
      <c r="D9" s="7">
        <f t="shared" si="0"/>
        <v>1.7478078359129734E-2</v>
      </c>
      <c r="E9" s="7">
        <f>+O11/O10-1</f>
        <v>5.4649232886694321E-4</v>
      </c>
      <c r="F9" s="7">
        <f t="shared" si="1"/>
        <v>3.0761417912068335E-4</v>
      </c>
      <c r="G9" s="7">
        <f t="shared" si="2"/>
        <v>1.6668016030441769E-5</v>
      </c>
      <c r="M9" s="1">
        <v>42916</v>
      </c>
      <c r="N9">
        <v>4747.24</v>
      </c>
      <c r="O9">
        <v>2423.41</v>
      </c>
    </row>
    <row r="10" spans="1:15" x14ac:dyDescent="0.25">
      <c r="A10" s="5">
        <v>42979</v>
      </c>
      <c r="B10" s="6">
        <v>1.8800000000000001E-2</v>
      </c>
      <c r="C10" s="6">
        <v>3.04E-2</v>
      </c>
      <c r="D10" s="7">
        <f t="shared" si="0"/>
        <v>3.6633903534731393E-2</v>
      </c>
      <c r="E10" s="7">
        <f>+O12/O11-1</f>
        <v>1.9302894827342154E-2</v>
      </c>
      <c r="F10" s="7">
        <f t="shared" si="1"/>
        <v>6.8871738645295019E-4</v>
      </c>
      <c r="G10" s="7">
        <f t="shared" si="2"/>
        <v>5.8680800275120147E-4</v>
      </c>
      <c r="M10" s="1">
        <v>42947</v>
      </c>
      <c r="N10">
        <v>5064.63</v>
      </c>
      <c r="O10">
        <v>2470.3000000000002</v>
      </c>
    </row>
    <row r="11" spans="1:15" x14ac:dyDescent="0.25">
      <c r="A11" s="5">
        <v>43009</v>
      </c>
      <c r="B11" s="6">
        <v>1.9699999999999999E-2</v>
      </c>
      <c r="C11" s="6">
        <v>3.0099999999999998E-2</v>
      </c>
      <c r="D11" s="7">
        <f t="shared" si="0"/>
        <v>4.6078851650994901E-2</v>
      </c>
      <c r="E11" s="7">
        <f>+O13/O12-1</f>
        <v>2.2188174774546043E-2</v>
      </c>
      <c r="F11" s="7">
        <f t="shared" si="1"/>
        <v>9.0775337752459944E-4</v>
      </c>
      <c r="G11" s="7">
        <f t="shared" si="2"/>
        <v>6.6786406071383587E-4</v>
      </c>
      <c r="M11" s="1">
        <v>42978</v>
      </c>
      <c r="N11">
        <v>5153.1499999999996</v>
      </c>
      <c r="O11">
        <v>2471.65</v>
      </c>
    </row>
    <row r="12" spans="1:15" x14ac:dyDescent="0.25">
      <c r="A12" s="5">
        <v>43040</v>
      </c>
      <c r="B12" s="6">
        <v>1.9199999999999998E-2</v>
      </c>
      <c r="C12" s="6">
        <v>2.8299999999999999E-2</v>
      </c>
      <c r="D12" s="7">
        <f t="shared" si="0"/>
        <v>-0.1046298549770226</v>
      </c>
      <c r="E12" s="7">
        <f>+O14/O13-1</f>
        <v>2.8082601368405458E-2</v>
      </c>
      <c r="F12" s="7">
        <f t="shared" si="1"/>
        <v>-2.0088932155588337E-3</v>
      </c>
      <c r="G12" s="7">
        <f t="shared" si="2"/>
        <v>7.9473761872587447E-4</v>
      </c>
      <c r="M12" s="1">
        <v>43007</v>
      </c>
      <c r="N12">
        <v>5341.93</v>
      </c>
      <c r="O12">
        <v>2519.36</v>
      </c>
    </row>
    <row r="13" spans="1:15" x14ac:dyDescent="0.25">
      <c r="A13" s="5">
        <v>43070</v>
      </c>
      <c r="B13" s="6">
        <v>2.18E-2</v>
      </c>
      <c r="C13" s="6">
        <v>2.5899999999999999E-2</v>
      </c>
      <c r="D13" s="7">
        <f t="shared" si="0"/>
        <v>0.1121637286645083</v>
      </c>
      <c r="E13" s="7">
        <f>+O15/O14-1</f>
        <v>9.8316198188534987E-3</v>
      </c>
      <c r="F13" s="7">
        <f t="shared" si="1"/>
        <v>2.4451692848862809E-3</v>
      </c>
      <c r="G13" s="7">
        <f t="shared" si="2"/>
        <v>2.5463895330830562E-4</v>
      </c>
      <c r="M13" s="1">
        <v>43039</v>
      </c>
      <c r="N13">
        <v>5588.08</v>
      </c>
      <c r="O13">
        <v>2575.2600000000002</v>
      </c>
    </row>
    <row r="14" spans="1:15" x14ac:dyDescent="0.25">
      <c r="A14" t="s">
        <v>13</v>
      </c>
      <c r="B14" s="6">
        <f>+AVERAGE(B2:B13)</f>
        <v>1.6116666666666668E-2</v>
      </c>
      <c r="C14" s="6">
        <f>+AVERAGE(C2:C13)</f>
        <v>2.8958333333333332E-2</v>
      </c>
      <c r="M14" s="1">
        <v>43069</v>
      </c>
      <c r="N14">
        <v>5003.3999999999996</v>
      </c>
      <c r="O14">
        <v>2647.58</v>
      </c>
    </row>
    <row r="15" spans="1:15" x14ac:dyDescent="0.25">
      <c r="D15" s="4"/>
      <c r="M15" s="1">
        <v>43098</v>
      </c>
      <c r="N15">
        <v>5564.6</v>
      </c>
      <c r="O15">
        <v>2673.61</v>
      </c>
    </row>
    <row r="16" spans="1:15" x14ac:dyDescent="0.25">
      <c r="B16" s="12" t="s">
        <v>14</v>
      </c>
      <c r="C16" s="12"/>
      <c r="D16" s="8">
        <f>+SUM(F2:F13)</f>
        <v>5.2458886779695284E-3</v>
      </c>
      <c r="F16" s="3"/>
    </row>
    <row r="17" spans="2:15" x14ac:dyDescent="0.25">
      <c r="B17" s="12" t="s">
        <v>15</v>
      </c>
      <c r="C17" s="12"/>
      <c r="D17" s="8">
        <f>+SUM(G2:G13)</f>
        <v>5.119746528879766E-3</v>
      </c>
      <c r="M17" s="10" t="s">
        <v>9</v>
      </c>
      <c r="N17" s="11">
        <f>+N15/N3-1</f>
        <v>0.34041851042662818</v>
      </c>
      <c r="O17" s="11">
        <f>+O15/O3-1</f>
        <v>0.19419964892376829</v>
      </c>
    </row>
    <row r="18" spans="2:15" x14ac:dyDescent="0.25">
      <c r="B18" s="12" t="s">
        <v>10</v>
      </c>
      <c r="C18" s="12"/>
      <c r="D18" s="6">
        <f>+D16+D17</f>
        <v>1.0365635206849294E-2</v>
      </c>
      <c r="F18" s="3"/>
    </row>
    <row r="19" spans="2:15" x14ac:dyDescent="0.25">
      <c r="B19" s="12" t="s">
        <v>11</v>
      </c>
      <c r="C19" s="12"/>
      <c r="D19" s="6">
        <v>2.7699999999999999E-2</v>
      </c>
      <c r="F19" s="3"/>
    </row>
    <row r="20" spans="2:15" x14ac:dyDescent="0.25">
      <c r="B20" s="12" t="s">
        <v>12</v>
      </c>
      <c r="C20" s="12"/>
      <c r="D20" s="7">
        <f>+D18-D19*(B14+C14)</f>
        <v>9.117057706849294E-3</v>
      </c>
      <c r="F20" s="2"/>
    </row>
  </sheetData>
  <mergeCells count="5">
    <mergeCell ref="B18:C18"/>
    <mergeCell ref="B17:C17"/>
    <mergeCell ref="B16:C16"/>
    <mergeCell ref="B19:C19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2018-01-17T12:41:00Z</dcterms:created>
  <dcterms:modified xsi:type="dcterms:W3CDTF">2018-01-17T13:33:11Z</dcterms:modified>
</cp:coreProperties>
</file>