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L:\Rates &amp; FX\DPP\PPT AFPS\"/>
    </mc:Choice>
  </mc:AlternateContent>
  <xr:revisionPtr revIDLastSave="0" documentId="13_ncr:1_{9FF9EA73-F3F9-4CA7-A741-C23FF1AA9524}" xr6:coauthVersionLast="28" xr6:coauthVersionMax="28" xr10:uidLastSave="{00000000-0000-0000-0000-000000000000}"/>
  <bookViews>
    <workbookView xWindow="0" yWindow="0" windowWidth="28800" windowHeight="11610" xr2:uid="{00000000-000D-0000-FFFF-FFFF00000000}"/>
  </bookViews>
  <sheets>
    <sheet name="Sheet0 (3)" sheetId="3" r:id="rId1"/>
    <sheet name="Sheet0 (2)" sheetId="2" r:id="rId2"/>
    <sheet name="Sheet0" sheetId="1" r:id="rId3"/>
  </sheets>
  <externalReferences>
    <externalReference r:id="rId4"/>
  </externalReferences>
  <calcPr calcId="171027" concurrentCalc="0"/>
</workbook>
</file>

<file path=xl/calcChain.xml><?xml version="1.0" encoding="utf-8"?>
<calcChain xmlns="http://schemas.openxmlformats.org/spreadsheetml/2006/main">
  <c r="C32" i="3" l="1"/>
  <c r="D32" i="3"/>
  <c r="E32" i="3"/>
  <c r="F32" i="3"/>
  <c r="H32" i="3"/>
  <c r="C31" i="3"/>
  <c r="D31" i="3"/>
  <c r="E31" i="3"/>
  <c r="F31" i="3"/>
  <c r="H31" i="3"/>
  <c r="H33" i="3"/>
  <c r="H34" i="3"/>
  <c r="H35" i="3"/>
  <c r="H30" i="3"/>
  <c r="F35" i="3"/>
  <c r="E35" i="3"/>
  <c r="D35" i="3"/>
  <c r="C35" i="3"/>
  <c r="F34" i="3"/>
  <c r="E34" i="3"/>
  <c r="D34" i="3"/>
  <c r="C34" i="3"/>
  <c r="F33" i="3"/>
  <c r="E33" i="3"/>
  <c r="D33" i="3"/>
  <c r="C33" i="3"/>
  <c r="F30" i="3"/>
  <c r="E30" i="3"/>
  <c r="D30" i="3"/>
  <c r="C30" i="3"/>
  <c r="I16" i="3"/>
  <c r="I17" i="3"/>
  <c r="I18" i="3"/>
  <c r="I19" i="3"/>
  <c r="I20" i="3"/>
  <c r="I21" i="3"/>
  <c r="H16" i="3"/>
  <c r="H17" i="3"/>
  <c r="H18" i="3"/>
  <c r="H19" i="3"/>
  <c r="H20" i="3"/>
  <c r="H21" i="3"/>
  <c r="G16" i="3"/>
  <c r="G17" i="3"/>
  <c r="G18" i="3"/>
  <c r="G19" i="3"/>
  <c r="G20" i="3"/>
  <c r="G21" i="3"/>
  <c r="F16" i="3"/>
  <c r="F17" i="3"/>
  <c r="F18" i="3"/>
  <c r="F19" i="3"/>
  <c r="F20" i="3"/>
  <c r="F21" i="3"/>
  <c r="E16" i="3"/>
  <c r="E17" i="3"/>
  <c r="E18" i="3"/>
  <c r="E19" i="3"/>
  <c r="E20" i="3"/>
  <c r="E21" i="3"/>
  <c r="D16" i="3"/>
  <c r="D17" i="3"/>
  <c r="D18" i="3"/>
  <c r="D19" i="3"/>
  <c r="D20" i="3"/>
  <c r="D21" i="3"/>
  <c r="C16" i="3"/>
  <c r="C17" i="3"/>
  <c r="C18" i="3"/>
  <c r="C19" i="3"/>
  <c r="C20" i="3"/>
  <c r="C21" i="3"/>
  <c r="B16" i="3"/>
  <c r="B17" i="3"/>
  <c r="B18" i="3"/>
  <c r="B19" i="3"/>
  <c r="B20" i="3"/>
  <c r="B21" i="3"/>
  <c r="M33" i="2"/>
  <c r="C21" i="2"/>
  <c r="D21" i="2"/>
  <c r="E21" i="2"/>
  <c r="F21" i="2"/>
  <c r="G21" i="2"/>
  <c r="H21" i="2"/>
  <c r="I21" i="2"/>
  <c r="B21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16" i="2"/>
  <c r="D16" i="2"/>
  <c r="E16" i="2"/>
  <c r="F16" i="2"/>
  <c r="G16" i="2"/>
  <c r="H16" i="2"/>
  <c r="I16" i="2"/>
  <c r="B16" i="2"/>
</calcChain>
</file>

<file path=xl/sharedStrings.xml><?xml version="1.0" encoding="utf-8"?>
<sst xmlns="http://schemas.openxmlformats.org/spreadsheetml/2006/main" count="120" uniqueCount="38">
  <si>
    <t>FONDO A</t>
  </si>
  <si>
    <t>FONDO B</t>
  </si>
  <si>
    <t>FONDO C</t>
  </si>
  <si>
    <t>FONDO D</t>
  </si>
  <si>
    <t>FONDO E</t>
  </si>
  <si>
    <t>Global</t>
  </si>
  <si>
    <t>RF NACIONAL</t>
  </si>
  <si>
    <t>BCP</t>
  </si>
  <si>
    <t>BCU</t>
  </si>
  <si>
    <t>BR</t>
  </si>
  <si>
    <t>BTP</t>
  </si>
  <si>
    <t>BTU</t>
  </si>
  <si>
    <t>BVL</t>
  </si>
  <si>
    <t>CERO</t>
  </si>
  <si>
    <t>PDBC</t>
  </si>
  <si>
    <t>PRC</t>
  </si>
  <si>
    <t>Total</t>
  </si>
  <si>
    <t>Fondo A</t>
  </si>
  <si>
    <t>Fondo B</t>
  </si>
  <si>
    <t>Fondo C</t>
  </si>
  <si>
    <t>Fondo D</t>
  </si>
  <si>
    <t>Fondo E</t>
  </si>
  <si>
    <t>Tipo</t>
  </si>
  <si>
    <t>% de cada fondo</t>
  </si>
  <si>
    <t>% fondo</t>
  </si>
  <si>
    <t>A</t>
  </si>
  <si>
    <t>B</t>
  </si>
  <si>
    <t>C</t>
  </si>
  <si>
    <t>D</t>
  </si>
  <si>
    <t>E</t>
  </si>
  <si>
    <t>BTP0450321</t>
  </si>
  <si>
    <t>Duration</t>
  </si>
  <si>
    <t>1Y</t>
  </si>
  <si>
    <t>3Y</t>
  </si>
  <si>
    <t>10Y</t>
  </si>
  <si>
    <t>20Y</t>
  </si>
  <si>
    <t>5Y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</si>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</sst>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indexed="8"/>
      <name val="Arial"/>
      <family val="2"/>
      <scheme val="minor"/>
    </font>
    <font>
      <b/>
      <sz val="11"/>
      <color rgb="FFFFFFFF"/>
      <name val="Calibri"/>
      <family val="2"/>
    </font>
    <font>
      <sz val="11"/>
      <color indexed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none">
        <fgColor rgb="FF97999C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3" borderId="0"/>
    <xf numFmtId="9" fontId="2" fillId="3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1" applyFont="1" applyBorder="1" applyAlignment="1">
      <alignment horizontal="center" vertical="center"/>
    </xf>
    <xf numFmtId="165" fontId="0" fillId="0" borderId="0" xfId="1" applyNumberFormat="1" applyFont="1"/>
    <xf numFmtId="9" fontId="0" fillId="0" borderId="0" xfId="1" applyFont="1" applyAlignment="1">
      <alignment horizontal="center"/>
    </xf>
    <xf numFmtId="0" fontId="2" fillId="3" borderId="0" xfId="2"/>
    <xf numFmtId="10" fontId="0" fillId="3" borderId="0" xfId="3" applyNumberFormat="1" applyFont="1"/>
    <xf numFmtId="9" fontId="2" fillId="3" borderId="0" xfId="1" applyNumberFormat="1" applyFill="1"/>
    <xf numFmtId="10" fontId="0" fillId="0" borderId="0" xfId="0" applyNumberFormat="1"/>
  </cellXfs>
  <cellStyles count="4">
    <cellStyle name="Normal" xfId="0" builtinId="0"/>
    <cellStyle name="Normal 2" xfId="2" xr:uid="{00000000-0005-0000-0000-00002F000000}"/>
    <cellStyle name="Porcentaje" xfId="1" builtinId="5"/>
    <cellStyle name="Porcentaje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ee40f533cd9471d9e37101b1a577fd3">
      <tp t="s">
        <v># ERROR DE LOGIN</v>
        <stp/>
        <stp>rarf</stp>
        <stp>BTP0450321</stp>
        <stp>2018-04-09</stp>
        <stp>TIR</stp>
        <tr r="M3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 </a:t>
            </a:r>
            <a:r>
              <a:rPr lang="es-MX" i="1" baseline="0"/>
              <a:t>aum </a:t>
            </a:r>
            <a:r>
              <a:rPr lang="es-MX" baseline="0"/>
              <a:t>AFP's por Tipo de Instrumento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'Sheet0 (3)'!$A$16</c:f>
              <c:strCache>
                <c:ptCount val="1"/>
                <c:pt idx="0">
                  <c:v>Fondo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'Sheet0 (3)'!$B$2:$E$2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(3)'!$B$16:$E$16</c:f>
              <c:numCache>
                <c:formatCode>0%</c:formatCode>
                <c:ptCount val="4"/>
                <c:pt idx="0">
                  <c:v>7.692101837847815E-7</c:v>
                </c:pt>
                <c:pt idx="1">
                  <c:v>1.2307387555339079E-4</c:v>
                </c:pt>
                <c:pt idx="2">
                  <c:v>5.0767973665752581E-4</c:v>
                </c:pt>
                <c:pt idx="3">
                  <c:v>2.3076351666239794E-4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49D-B683-23B3CAF9EA41}"/>
            </c:ext>
          </c:extLst>
        </c:ser>
        <c:ser>
          <c:idx val="1"/>
          <c:order val="1"/>
          <c:tx>
            <c:strRef>
              <c:f>'Sheet0 (3)'!$A$17</c:f>
              <c:strCache>
                <c:ptCount val="1"/>
                <c:pt idx="0">
                  <c:v>Fondo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'Sheet0 (3)'!$B$2:$E$2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(3)'!$B$17:$E$17</c:f>
              <c:numCache>
                <c:formatCode>0%</c:formatCode>
                <c:ptCount val="4"/>
                <c:pt idx="0">
                  <c:v>2.9732592732074095E-4</c:v>
                </c:pt>
                <c:pt idx="1">
                  <c:v>1.5031477436760544E-3</c:v>
                </c:pt>
                <c:pt idx="2">
                  <c:v>3.4357662712649136E-3</c:v>
                </c:pt>
                <c:pt idx="3">
                  <c:v>6.2768806878841128E-3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49D-B683-23B3CAF9EA41}"/>
            </c:ext>
          </c:extLst>
        </c:ser>
        <c:ser>
          <c:idx val="2"/>
          <c:order val="2"/>
          <c:tx>
            <c:strRef>
              <c:f>'Sheet0 (3)'!$A$18</c:f>
              <c:strCache>
                <c:ptCount val="1"/>
                <c:pt idx="0">
                  <c:v>Fondo 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'Sheet0 (3)'!$B$2:$E$2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(3)'!$B$18:$E$18</c:f>
              <c:numCache>
                <c:formatCode>0%</c:formatCode>
                <c:ptCount val="4"/>
                <c:pt idx="0">
                  <c:v>1.1027109049143667E-4</c:v>
                </c:pt>
                <c:pt idx="1">
                  <c:v>7.5351911835832442E-3</c:v>
                </c:pt>
                <c:pt idx="2">
                  <c:v>2.2090975128453365E-2</c:v>
                </c:pt>
                <c:pt idx="3">
                  <c:v>4.1351658934304265E-2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E-449D-B683-23B3CAF9EA41}"/>
            </c:ext>
          </c:extLst>
        </c:ser>
        <c:ser>
          <c:idx val="3"/>
          <c:order val="3"/>
          <c:tx>
            <c:strRef>
              <c:f>'Sheet0 (3)'!$A$19</c:f>
              <c:strCache>
                <c:ptCount val="1"/>
                <c:pt idx="0">
                  <c:v>Fondo 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'Sheet0 (3)'!$B$2:$E$2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(3)'!$B$19:$E$19</c:f>
              <c:numCache>
                <c:formatCode>0%</c:formatCode>
                <c:ptCount val="4"/>
                <c:pt idx="0">
                  <c:v>2.1769808944167745E-4</c:v>
                </c:pt>
                <c:pt idx="1">
                  <c:v>4.0692796718678117E-3</c:v>
                </c:pt>
                <c:pt idx="2">
                  <c:v>1.4569025985725344E-2</c:v>
                </c:pt>
                <c:pt idx="3">
                  <c:v>3.2001619147916521E-2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E-449D-B683-23B3CAF9EA41}"/>
            </c:ext>
          </c:extLst>
        </c:ser>
        <c:ser>
          <c:idx val="4"/>
          <c:order val="4"/>
          <c:tx>
            <c:strRef>
              <c:f>'Sheet0 (3)'!$A$20</c:f>
              <c:strCache>
                <c:ptCount val="1"/>
                <c:pt idx="0">
                  <c:v>Fondo 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'Sheet0 (3)'!$B$2:$E$2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(3)'!$B$20:$E$20</c:f>
              <c:numCache>
                <c:formatCode>0%</c:formatCode>
                <c:ptCount val="4"/>
                <c:pt idx="0">
                  <c:v>7.2149448911838733E-4</c:v>
                </c:pt>
                <c:pt idx="1">
                  <c:v>6.0175710581814035E-3</c:v>
                </c:pt>
                <c:pt idx="2">
                  <c:v>8.0745978994945858E-3</c:v>
                </c:pt>
                <c:pt idx="3">
                  <c:v>2.7877318983792955E-2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E-449D-B683-23B3CAF9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203616"/>
        <c:axId val="1403941312"/>
      </c:barChart>
      <c:catAx>
        <c:axId val="14102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3941312"/>
        <c:crosses val="autoZero"/>
        <c:auto val="1"/>
        <c:lblAlgn val="ctr"/>
        <c:lblOffset val="100"/>
        <c:noMultiLvlLbl val="0"/>
      </c:catAx>
      <c:valAx>
        <c:axId val="1403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</a:t>
            </a:r>
            <a:r>
              <a:rPr lang="es-MX" i="1"/>
              <a:t>aum </a:t>
            </a:r>
            <a:r>
              <a:rPr lang="es-MX" i="0"/>
              <a:t>AFP's por Duración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'Sheet0 (3)'!$C$29</c:f>
              <c:strCache>
                <c:ptCount val="1"/>
                <c:pt idx="0">
                  <c:v>BCP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'Sheet0 (3)'!$B$30:$B$35</c:f>
              <c:strCache>
                <c:ptCount val="6"/>
                <c:pt idx="0">
                  <c:v>1Y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  <c:pt idx="4">
                  <c:v>20Y</c:v>
                </c:pt>
                <c:pt idx="5">
                  <c:v>30Y</c:v>
                </c:pt>
              </c:strCache>
            </c:strRef>
          </c:cat>
          <c:val>
            <c:numRef>
              <c:f>'Sheet0 (3)'!$C$30:$C$35</c:f>
              <c:numCache>
                <c:formatCode>0.00%</c:formatCode>
                <c:ptCount val="6"/>
                <c:pt idx="0">
                  <c:v>3.0871467558358948E-4</c:v>
                </c:pt>
                <c:pt idx="1">
                  <c:v>5.7908179526530896E-4</c:v>
                </c:pt>
                <c:pt idx="2">
                  <c:v>4.5976233570714894E-4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A-44D7-ACEB-9A16B9CC7A4B}"/>
            </c:ext>
          </c:extLst>
        </c:ser>
        <c:ser>
          <c:idx val="1"/>
          <c:order val="1"/>
          <c:tx>
            <c:strRef>
              <c:f>'Sheet0 (3)'!$D$29</c:f>
              <c:strCache>
                <c:ptCount val="1"/>
                <c:pt idx="0">
                  <c:v>BCU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'Sheet0 (3)'!$B$30:$B$35</c:f>
              <c:strCache>
                <c:ptCount val="6"/>
                <c:pt idx="0">
                  <c:v>1Y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  <c:pt idx="4">
                  <c:v>20Y</c:v>
                </c:pt>
                <c:pt idx="5">
                  <c:v>30Y</c:v>
                </c:pt>
              </c:strCache>
            </c:strRef>
          </c:cat>
          <c:val>
            <c:numRef>
              <c:f>'Sheet0 (3)'!$D$30:$D$35</c:f>
              <c:numCache>
                <c:formatCode>0.00%</c:formatCode>
                <c:ptCount val="6"/>
                <c:pt idx="0">
                  <c:v>9.7727057296795013E-4</c:v>
                </c:pt>
                <c:pt idx="1">
                  <c:v>4.9329276841393436E-4</c:v>
                </c:pt>
                <c:pt idx="2">
                  <c:v>3.685258167825963E-3</c:v>
                </c:pt>
                <c:pt idx="3">
                  <c:v>2.4911046969789304E-3</c:v>
                </c:pt>
                <c:pt idx="4">
                  <c:v>6.0247311156239897E-3</c:v>
                </c:pt>
                <c:pt idx="5">
                  <c:v>5.576606211051072E-3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A-44D7-ACEB-9A16B9CC7A4B}"/>
            </c:ext>
          </c:extLst>
        </c:ser>
        <c:ser>
          <c:idx val="2"/>
          <c:order val="2"/>
          <c:tx>
            <c:strRef>
              <c:f>'Sheet0 (3)'!$E$29</c:f>
              <c:strCache>
                <c:ptCount val="1"/>
                <c:pt idx="0">
                  <c:v>BTP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'Sheet0 (3)'!$B$30:$B$35</c:f>
              <c:strCache>
                <c:ptCount val="6"/>
                <c:pt idx="0">
                  <c:v>1Y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  <c:pt idx="4">
                  <c:v>20Y</c:v>
                </c:pt>
                <c:pt idx="5">
                  <c:v>30Y</c:v>
                </c:pt>
              </c:strCache>
            </c:strRef>
          </c:cat>
          <c:val>
            <c:numRef>
              <c:f>'Sheet0 (3)'!$E$30:$E$35</c:f>
              <c:numCache>
                <c:formatCode>0.00%</c:formatCode>
                <c:ptCount val="6"/>
                <c:pt idx="0">
                  <c:v>1.1582083662371398E-4</c:v>
                </c:pt>
                <c:pt idx="1">
                  <c:v>8.0504785756652531E-4</c:v>
                </c:pt>
                <c:pt idx="2">
                  <c:v>2.2367830530535091E-3</c:v>
                </c:pt>
                <c:pt idx="3">
                  <c:v>4.8134521845513648E-3</c:v>
                </c:pt>
                <c:pt idx="4">
                  <c:v>2.320431017222109E-2</c:v>
                </c:pt>
                <c:pt idx="5">
                  <c:v>1.75026309175794E-2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A-44D7-ACEB-9A16B9CC7A4B}"/>
            </c:ext>
          </c:extLst>
        </c:ser>
        <c:ser>
          <c:idx val="3"/>
          <c:order val="3"/>
          <c:tx>
            <c:strRef>
              <c:f>'Sheet0 (3)'!$F$29</c:f>
              <c:strCache>
                <c:ptCount val="1"/>
                <c:pt idx="0">
                  <c:v>BTU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'Sheet0 (3)'!$B$30:$B$35</c:f>
              <c:strCache>
                <c:ptCount val="6"/>
                <c:pt idx="0">
                  <c:v>1Y</c:v>
                </c:pt>
                <c:pt idx="1">
                  <c:v>3Y</c:v>
                </c:pt>
                <c:pt idx="2">
                  <c:v>5Y</c:v>
                </c:pt>
                <c:pt idx="3">
                  <c:v>10Y</c:v>
                </c:pt>
                <c:pt idx="4">
                  <c:v>20Y</c:v>
                </c:pt>
                <c:pt idx="5">
                  <c:v>30Y</c:v>
                </c:pt>
              </c:strCache>
            </c:strRef>
          </c:cat>
          <c:val>
            <c:numRef>
              <c:f>'Sheet0 (3)'!$F$30:$F$35</c:f>
              <c:numCache>
                <c:formatCode>0.00%</c:formatCode>
                <c:ptCount val="6"/>
                <c:pt idx="0">
                  <c:v>3.450491449824664E-4</c:v>
                </c:pt>
                <c:pt idx="1">
                  <c:v>4.3633873787634926E-3</c:v>
                </c:pt>
                <c:pt idx="2">
                  <c:v>2.0753917670247113E-3</c:v>
                </c:pt>
                <c:pt idx="3">
                  <c:v>3.1332192797824558E-2</c:v>
                </c:pt>
                <c:pt idx="4">
                  <c:v>3.0164177187165842E-2</c:v>
                </c:pt>
                <c:pt idx="5">
                  <c:v>3.9458042994800671E-2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A-44D7-ACEB-9A16B9CC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836224"/>
        <c:axId val="1750983488"/>
      </c:barChart>
      <c:catAx>
        <c:axId val="15318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0983488"/>
        <c:crosses val="autoZero"/>
        <c:auto val="1"/>
        <c:lblAlgn val="ctr"/>
        <c:lblOffset val="100"/>
        <c:noMultiLvlLbl val="0"/>
      </c:catAx>
      <c:valAx>
        <c:axId val="1750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8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 </a:t>
            </a:r>
            <a:r>
              <a:rPr lang="es-MX" i="1" baseline="0"/>
              <a:t>aum </a:t>
            </a:r>
            <a:r>
              <a:rPr lang="es-MX" baseline="0"/>
              <a:t>AFP's por Tipo de Instrumento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'Sheet0 (2)'!$A$16</c:f>
              <c:strCache>
                <c:ptCount val="1"/>
                <c:pt idx="0">
                  <c:v>Fondo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'Sheet0 (2)'!$B$2:$E$2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(2)'!$B$16:$E$16</c:f>
              <c:numCache>
                <c:formatCode>0%</c:formatCode>
                <c:ptCount val="4"/>
                <c:pt idx="0">
                  <c:v>7.692101837847815E-7</c:v>
                </c:pt>
                <c:pt idx="1">
                  <c:v>1.2307387555339079E-4</c:v>
                </c:pt>
                <c:pt idx="2">
                  <c:v>5.0767973665752581E-4</c:v>
                </c:pt>
                <c:pt idx="3">
                  <c:v>2.3076351666239794E-4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3-44A7-8494-9C478D68513D}"/>
            </c:ext>
          </c:extLst>
        </c:ser>
        <c:ser>
          <c:idx val="1"/>
          <c:order val="1"/>
          <c:tx>
            <c:strRef>
              <c:f>'Sheet0 (2)'!$A$17</c:f>
              <c:strCache>
                <c:ptCount val="1"/>
                <c:pt idx="0">
                  <c:v>Fondo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'Sheet0 (2)'!$B$2:$E$2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(2)'!$B$17:$E$17</c:f>
              <c:numCache>
                <c:formatCode>0%</c:formatCode>
                <c:ptCount val="4"/>
                <c:pt idx="0">
                  <c:v>2.9732592732074095E-4</c:v>
                </c:pt>
                <c:pt idx="1">
                  <c:v>1.5031477436760544E-3</c:v>
                </c:pt>
                <c:pt idx="2">
                  <c:v>3.4357662712649136E-3</c:v>
                </c:pt>
                <c:pt idx="3">
                  <c:v>6.2768806878841128E-3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3-44A7-8494-9C478D68513D}"/>
            </c:ext>
          </c:extLst>
        </c:ser>
        <c:ser>
          <c:idx val="2"/>
          <c:order val="2"/>
          <c:tx>
            <c:strRef>
              <c:f>'Sheet0 (2)'!$A$18</c:f>
              <c:strCache>
                <c:ptCount val="1"/>
                <c:pt idx="0">
                  <c:v>Fondo 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'Sheet0 (2)'!$B$2:$E$2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(2)'!$B$18:$E$18</c:f>
              <c:numCache>
                <c:formatCode>0%</c:formatCode>
                <c:ptCount val="4"/>
                <c:pt idx="0">
                  <c:v>1.1027109049143667E-4</c:v>
                </c:pt>
                <c:pt idx="1">
                  <c:v>7.5351911835832442E-3</c:v>
                </c:pt>
                <c:pt idx="2">
                  <c:v>2.2090975128453365E-2</c:v>
                </c:pt>
                <c:pt idx="3">
                  <c:v>4.1351658934304265E-2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3-44A7-8494-9C478D68513D}"/>
            </c:ext>
          </c:extLst>
        </c:ser>
        <c:ser>
          <c:idx val="3"/>
          <c:order val="3"/>
          <c:tx>
            <c:strRef>
              <c:f>'Sheet0 (2)'!$A$19</c:f>
              <c:strCache>
                <c:ptCount val="1"/>
                <c:pt idx="0">
                  <c:v>Fondo 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'Sheet0 (2)'!$B$2:$E$2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(2)'!$B$19:$E$19</c:f>
              <c:numCache>
                <c:formatCode>0%</c:formatCode>
                <c:ptCount val="4"/>
                <c:pt idx="0">
                  <c:v>2.1769808944167745E-4</c:v>
                </c:pt>
                <c:pt idx="1">
                  <c:v>4.0692796718678117E-3</c:v>
                </c:pt>
                <c:pt idx="2">
                  <c:v>1.4569025985725344E-2</c:v>
                </c:pt>
                <c:pt idx="3">
                  <c:v>3.2001619147916521E-2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3-44A7-8494-9C478D68513D}"/>
            </c:ext>
          </c:extLst>
        </c:ser>
        <c:ser>
          <c:idx val="4"/>
          <c:order val="4"/>
          <c:tx>
            <c:strRef>
              <c:f>'Sheet0 (2)'!$A$20</c:f>
              <c:strCache>
                <c:ptCount val="1"/>
                <c:pt idx="0">
                  <c:v>Fondo 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'Sheet0 (2)'!$B$2:$E$2</c:f>
              <c:strCache>
                <c:ptCount val="4"/>
                <c:pt idx="0">
                  <c:v>BCP</c:v>
                </c:pt>
                <c:pt idx="1">
                  <c:v>BCU</c:v>
                </c:pt>
                <c:pt idx="2">
                  <c:v>BTP</c:v>
                </c:pt>
                <c:pt idx="3">
                  <c:v>BTU</c:v>
                </c:pt>
              </c:strCache>
            </c:strRef>
          </c:cat>
          <c:val>
            <c:numRef>
              <c:f>'Sheet0 (2)'!$B$20:$E$20</c:f>
              <c:numCache>
                <c:formatCode>0%</c:formatCode>
                <c:ptCount val="4"/>
                <c:pt idx="0">
                  <c:v>7.2149448911838733E-4</c:v>
                </c:pt>
                <c:pt idx="1">
                  <c:v>6.0175710581814035E-3</c:v>
                </c:pt>
                <c:pt idx="2">
                  <c:v>8.0745978994945858E-3</c:v>
                </c:pt>
                <c:pt idx="3">
                  <c:v>2.7877318983792955E-2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3-44A7-8494-9C478D68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203616"/>
        <c:axId val="1403941312"/>
      </c:barChart>
      <c:catAx>
        <c:axId val="14102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3941312"/>
        <c:crosses val="autoZero"/>
        <c:auto val="1"/>
        <c:lblAlgn val="ctr"/>
        <c:lblOffset val="100"/>
        <c:noMultiLvlLbl val="0"/>
      </c:catAx>
      <c:valAx>
        <c:axId val="1403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5</xdr:row>
      <xdr:rowOff>85724</xdr:rowOff>
    </xdr:from>
    <xdr:to>
      <xdr:col>22</xdr:col>
      <xdr:colOff>57149</xdr:colOff>
      <xdr:row>22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54B888-F620-4429-9E1B-4D8582183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16</xdr:row>
      <xdr:rowOff>0</xdr:rowOff>
    </xdr:from>
    <xdr:to>
      <xdr:col>16</xdr:col>
      <xdr:colOff>209550</xdr:colOff>
      <xdr:row>17</xdr:row>
      <xdr:rowOff>114301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0BD52309-6208-4A96-ABEA-3A6D4A983E2B}"/>
            </a:ext>
          </a:extLst>
        </xdr:cNvPr>
        <xdr:cNvSpPr txBox="1"/>
      </xdr:nvSpPr>
      <xdr:spPr>
        <a:xfrm>
          <a:off x="11029950" y="3076575"/>
          <a:ext cx="485775" cy="3048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1.92%</a:t>
          </a:r>
        </a:p>
      </xdr:txBody>
    </xdr:sp>
    <xdr:clientData/>
  </xdr:twoCellAnchor>
  <xdr:twoCellAnchor>
    <xdr:from>
      <xdr:col>17</xdr:col>
      <xdr:colOff>676275</xdr:colOff>
      <xdr:row>13</xdr:row>
      <xdr:rowOff>28575</xdr:rowOff>
    </xdr:from>
    <xdr:to>
      <xdr:col>18</xdr:col>
      <xdr:colOff>476250</xdr:colOff>
      <xdr:row>14</xdr:row>
      <xdr:rowOff>142876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AB2CC3D-7BD2-4352-81B7-987641E62D02}"/>
            </a:ext>
          </a:extLst>
        </xdr:cNvPr>
        <xdr:cNvSpPr txBox="1"/>
      </xdr:nvSpPr>
      <xdr:spPr>
        <a:xfrm>
          <a:off x="12668250" y="2543175"/>
          <a:ext cx="485775" cy="3048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4.87%</a:t>
          </a:r>
        </a:p>
      </xdr:txBody>
    </xdr:sp>
    <xdr:clientData/>
  </xdr:twoCellAnchor>
  <xdr:twoCellAnchor>
    <xdr:from>
      <xdr:col>9</xdr:col>
      <xdr:colOff>223836</xdr:colOff>
      <xdr:row>25</xdr:row>
      <xdr:rowOff>52386</xdr:rowOff>
    </xdr:from>
    <xdr:to>
      <xdr:col>17</xdr:col>
      <xdr:colOff>495299</xdr:colOff>
      <xdr:row>43</xdr:row>
      <xdr:rowOff>152399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5636BE5-145A-4721-9691-E3888887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0.13802</cdr:x>
      <cdr:y>0.71681</cdr:y>
    </cdr:from>
    <cdr:to>
      <cdr:x>0.20704</cdr:x>
      <cdr:y>0.81121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401A101-3B28-411B-9A2B-48784C075D30}"/>
            </a:ext>
          </a:extLst>
        </cdr:cNvPr>
        <cdr:cNvSpPr txBox="1"/>
      </cdr:nvSpPr>
      <cdr:spPr>
        <a:xfrm xmlns:a="http://schemas.openxmlformats.org/drawingml/2006/main">
          <a:off x="971551" y="2314575"/>
          <a:ext cx="485775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0.13%</a:t>
          </a:r>
        </a:p>
      </cdr:txBody>
    </cdr:sp>
  </cdr:relSizeAnchor>
  <cdr:relSizeAnchor xmlns:cdr="http://schemas.openxmlformats.org/drawingml/2006/chartDrawing">
    <cdr:from>
      <cdr:x>0.82454</cdr:x>
      <cdr:y>0.12783</cdr:y>
    </cdr:from>
    <cdr:to>
      <cdr:x>0.90528</cdr:x>
      <cdr:y>0.22222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03139667-1051-4510-861E-89CF7E2F0A48}"/>
            </a:ext>
          </a:extLst>
        </cdr:cNvPr>
        <cdr:cNvSpPr txBox="1"/>
      </cdr:nvSpPr>
      <cdr:spPr>
        <a:xfrm xmlns:a="http://schemas.openxmlformats.org/drawingml/2006/main">
          <a:off x="5803900" y="412750"/>
          <a:ext cx="568326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10.77%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5</xdr:row>
      <xdr:rowOff>85724</xdr:rowOff>
    </xdr:from>
    <xdr:to>
      <xdr:col>22</xdr:col>
      <xdr:colOff>57149</xdr:colOff>
      <xdr:row>22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091BEE-84FC-40D1-831A-4CD23EB10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16</xdr:row>
      <xdr:rowOff>0</xdr:rowOff>
    </xdr:from>
    <xdr:to>
      <xdr:col>16</xdr:col>
      <xdr:colOff>209550</xdr:colOff>
      <xdr:row>17</xdr:row>
      <xdr:rowOff>114301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3139667-1051-4510-861E-89CF7E2F0A48}"/>
            </a:ext>
          </a:extLst>
        </xdr:cNvPr>
        <xdr:cNvSpPr txBox="1"/>
      </xdr:nvSpPr>
      <xdr:spPr>
        <a:xfrm>
          <a:off x="11029950" y="3076575"/>
          <a:ext cx="485775" cy="3048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1.92%</a:t>
          </a:r>
        </a:p>
      </xdr:txBody>
    </xdr:sp>
    <xdr:clientData/>
  </xdr:twoCellAnchor>
  <xdr:twoCellAnchor>
    <xdr:from>
      <xdr:col>17</xdr:col>
      <xdr:colOff>676275</xdr:colOff>
      <xdr:row>13</xdr:row>
      <xdr:rowOff>28575</xdr:rowOff>
    </xdr:from>
    <xdr:to>
      <xdr:col>18</xdr:col>
      <xdr:colOff>476250</xdr:colOff>
      <xdr:row>14</xdr:row>
      <xdr:rowOff>142876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3139667-1051-4510-861E-89CF7E2F0A48}"/>
            </a:ext>
          </a:extLst>
        </xdr:cNvPr>
        <xdr:cNvSpPr txBox="1"/>
      </xdr:nvSpPr>
      <xdr:spPr>
        <a:xfrm>
          <a:off x="12668250" y="2543175"/>
          <a:ext cx="485775" cy="3048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4.87%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0.13802</cdr:x>
      <cdr:y>0.71681</cdr:y>
    </cdr:from>
    <cdr:to>
      <cdr:x>0.20704</cdr:x>
      <cdr:y>0.81121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401A101-3B28-411B-9A2B-48784C075D30}"/>
            </a:ext>
          </a:extLst>
        </cdr:cNvPr>
        <cdr:cNvSpPr txBox="1"/>
      </cdr:nvSpPr>
      <cdr:spPr>
        <a:xfrm xmlns:a="http://schemas.openxmlformats.org/drawingml/2006/main">
          <a:off x="971551" y="2314575"/>
          <a:ext cx="485775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0.13%</a:t>
          </a:r>
        </a:p>
      </cdr:txBody>
    </cdr:sp>
  </cdr:relSizeAnchor>
  <cdr:relSizeAnchor xmlns:cdr="http://schemas.openxmlformats.org/drawingml/2006/chartDrawing">
    <cdr:from>
      <cdr:x>0.82454</cdr:x>
      <cdr:y>0.12783</cdr:y>
    </cdr:from>
    <cdr:to>
      <cdr:x>0.90528</cdr:x>
      <cdr:y>0.22222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03139667-1051-4510-861E-89CF7E2F0A48}"/>
            </a:ext>
          </a:extLst>
        </cdr:cNvPr>
        <cdr:cNvSpPr txBox="1"/>
      </cdr:nvSpPr>
      <cdr:spPr>
        <a:xfrm xmlns:a="http://schemas.openxmlformats.org/drawingml/2006/main">
          <a:off x="5803900" y="412750"/>
          <a:ext cx="568326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tx1">
                  <a:lumMod val="75000"/>
                </a:schemeClr>
              </a:solidFill>
              <a:latin typeface="Arial Narrow" panose="020B0606020202030204" pitchFamily="34" charset="0"/>
            </a:rPr>
            <a:t>10.77%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tes%20&amp;%20FX/DPP/COMP%20AF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Sheet0"/>
      <sheetName val="Hoja2"/>
    </sheetNames>
    <sheetDataSet>
      <sheetData sheetId="0">
        <row r="2">
          <cell r="A2" t="str">
            <v>BCP</v>
          </cell>
          <cell r="I2" t="str">
            <v>1Y</v>
          </cell>
          <cell r="W2">
            <v>9.0501647240709941E-5</v>
          </cell>
        </row>
        <row r="3">
          <cell r="A3" t="str">
            <v>BCP</v>
          </cell>
          <cell r="I3" t="str">
            <v>3Y</v>
          </cell>
          <cell r="W3">
            <v>5.3889493242133239E-5</v>
          </cell>
        </row>
        <row r="4">
          <cell r="A4" t="str">
            <v>BCP</v>
          </cell>
          <cell r="I4" t="str">
            <v>3Y</v>
          </cell>
          <cell r="W4">
            <v>1.1251097613111775E-4</v>
          </cell>
        </row>
        <row r="5">
          <cell r="A5" t="str">
            <v>BCP</v>
          </cell>
          <cell r="I5" t="str">
            <v>1Y</v>
          </cell>
          <cell r="W5">
            <v>7.2386186239810433E-5</v>
          </cell>
        </row>
        <row r="6">
          <cell r="A6" t="str">
            <v>BCP</v>
          </cell>
          <cell r="I6" t="str">
            <v>5Y</v>
          </cell>
          <cell r="W6">
            <v>1.9355005847740788E-4</v>
          </cell>
        </row>
        <row r="7">
          <cell r="A7" t="str">
            <v>BCP</v>
          </cell>
          <cell r="I7" t="str">
            <v>5Y</v>
          </cell>
          <cell r="W7">
            <v>2.6621227722974105E-4</v>
          </cell>
        </row>
        <row r="8">
          <cell r="A8" t="str">
            <v>BCP</v>
          </cell>
          <cell r="I8" t="str">
            <v>1Y</v>
          </cell>
          <cell r="W8">
            <v>6.0130435718886856E-5</v>
          </cell>
        </row>
        <row r="9">
          <cell r="A9" t="str">
            <v>BCP</v>
          </cell>
          <cell r="I9" t="str">
            <v>1Y</v>
          </cell>
          <cell r="W9">
            <v>8.5696406384182206E-5</v>
          </cell>
        </row>
        <row r="10">
          <cell r="A10" t="str">
            <v>BCP</v>
          </cell>
          <cell r="I10" t="str">
            <v>3Y</v>
          </cell>
          <cell r="W10">
            <v>4.1268132589205794E-4</v>
          </cell>
        </row>
        <row r="11">
          <cell r="A11" t="str">
            <v>BCU</v>
          </cell>
          <cell r="I11" t="str">
            <v>3Y</v>
          </cell>
          <cell r="W11">
            <v>4.9329276841393436E-4</v>
          </cell>
        </row>
        <row r="12">
          <cell r="A12" t="str">
            <v>BCU</v>
          </cell>
          <cell r="I12" t="str">
            <v>20Y</v>
          </cell>
          <cell r="W12">
            <v>6.0247311156239897E-3</v>
          </cell>
        </row>
        <row r="13">
          <cell r="A13" t="str">
            <v>BCU</v>
          </cell>
          <cell r="I13" t="str">
            <v>30Y</v>
          </cell>
          <cell r="W13">
            <v>5.576606211051072E-3</v>
          </cell>
        </row>
        <row r="14">
          <cell r="A14" t="str">
            <v>BCU</v>
          </cell>
          <cell r="I14" t="str">
            <v>1Y</v>
          </cell>
          <cell r="W14">
            <v>1.4985999804036288E-4</v>
          </cell>
        </row>
        <row r="15">
          <cell r="A15" t="str">
            <v>BCU</v>
          </cell>
          <cell r="I15" t="str">
            <v>5Y</v>
          </cell>
          <cell r="W15">
            <v>5.6550168703198463E-4</v>
          </cell>
        </row>
        <row r="16">
          <cell r="A16" t="str">
            <v>BCU</v>
          </cell>
          <cell r="I16" t="str">
            <v>5Y</v>
          </cell>
          <cell r="W16">
            <v>1.7088493748844645E-3</v>
          </cell>
        </row>
        <row r="17">
          <cell r="A17" t="str">
            <v>BCU</v>
          </cell>
          <cell r="I17" t="str">
            <v>1Y</v>
          </cell>
          <cell r="W17">
            <v>2.3925703109142037E-5</v>
          </cell>
        </row>
        <row r="18">
          <cell r="A18" t="str">
            <v>BCU</v>
          </cell>
          <cell r="I18" t="str">
            <v>10Y</v>
          </cell>
          <cell r="W18">
            <v>2.4911046969789304E-3</v>
          </cell>
        </row>
        <row r="19">
          <cell r="A19" t="str">
            <v>BCU</v>
          </cell>
          <cell r="I19" t="str">
            <v>1Y</v>
          </cell>
          <cell r="W19">
            <v>3.1296539432120471E-4</v>
          </cell>
        </row>
        <row r="20">
          <cell r="A20" t="str">
            <v>BCU</v>
          </cell>
          <cell r="I20" t="str">
            <v>1Y</v>
          </cell>
          <cell r="W20">
            <v>8.3214228282589575E-5</v>
          </cell>
        </row>
        <row r="21">
          <cell r="A21" t="str">
            <v>BCU</v>
          </cell>
          <cell r="I21" t="str">
            <v>1Y</v>
          </cell>
          <cell r="W21">
            <v>4.0730524921465098E-4</v>
          </cell>
        </row>
        <row r="22">
          <cell r="A22" t="str">
            <v>BCU</v>
          </cell>
          <cell r="I22" t="str">
            <v>5Y</v>
          </cell>
          <cell r="W22">
            <v>1.4109071059095137E-3</v>
          </cell>
        </row>
        <row r="23">
          <cell r="A23" t="str">
            <v>BTP</v>
          </cell>
          <cell r="I23" t="str">
            <v>3Y</v>
          </cell>
          <cell r="W23">
            <v>2.5096573401173125E-4</v>
          </cell>
        </row>
        <row r="24">
          <cell r="A24" t="str">
            <v>BTP</v>
          </cell>
          <cell r="I24" t="str">
            <v>3Y</v>
          </cell>
          <cell r="W24">
            <v>3.5279332925720219E-4</v>
          </cell>
        </row>
        <row r="25">
          <cell r="A25" t="str">
            <v>BTP</v>
          </cell>
          <cell r="I25" t="str">
            <v>10Y</v>
          </cell>
          <cell r="W25">
            <v>4.8134521845513648E-3</v>
          </cell>
        </row>
        <row r="26">
          <cell r="A26" t="str">
            <v>BTP</v>
          </cell>
          <cell r="I26" t="str">
            <v>20Y</v>
          </cell>
          <cell r="W26">
            <v>1.8014294418311358E-2</v>
          </cell>
        </row>
        <row r="27">
          <cell r="A27" t="str">
            <v>BTP</v>
          </cell>
          <cell r="I27" t="str">
            <v>1Y</v>
          </cell>
          <cell r="W27">
            <v>3.9293501733635634E-5</v>
          </cell>
        </row>
        <row r="28">
          <cell r="A28" t="str">
            <v>BTP</v>
          </cell>
          <cell r="I28" t="str">
            <v>3Y</v>
          </cell>
          <cell r="W28">
            <v>2.0128879429759191E-4</v>
          </cell>
        </row>
        <row r="29">
          <cell r="A29" t="str">
            <v>BTP</v>
          </cell>
          <cell r="I29" t="str">
            <v>5Y</v>
          </cell>
          <cell r="W29">
            <v>1.5804166187102342E-3</v>
          </cell>
        </row>
        <row r="30">
          <cell r="A30" t="str">
            <v>BTP</v>
          </cell>
          <cell r="I30" t="str">
            <v>5Y</v>
          </cell>
          <cell r="W30">
            <v>6.5636643434327491E-4</v>
          </cell>
        </row>
        <row r="31">
          <cell r="A31" t="str">
            <v>BTP</v>
          </cell>
          <cell r="I31" t="str">
            <v>20Y</v>
          </cell>
          <cell r="W31">
            <v>1.08107707844544E-3</v>
          </cell>
        </row>
        <row r="32">
          <cell r="A32" t="str">
            <v>BTP</v>
          </cell>
          <cell r="I32" t="str">
            <v>20Y</v>
          </cell>
          <cell r="W32">
            <v>4.1089386754642934E-3</v>
          </cell>
        </row>
        <row r="33">
          <cell r="A33" t="str">
            <v>BTP</v>
          </cell>
          <cell r="I33" t="str">
            <v>30Y</v>
          </cell>
          <cell r="W33">
            <v>1.75026309175794E-2</v>
          </cell>
        </row>
        <row r="34">
          <cell r="A34" t="str">
            <v>BTP</v>
          </cell>
          <cell r="I34" t="str">
            <v>1Y</v>
          </cell>
          <cell r="W34">
            <v>7.6527334890078336E-5</v>
          </cell>
        </row>
        <row r="35">
          <cell r="A35" t="str">
            <v>BTU</v>
          </cell>
          <cell r="I35" t="str">
            <v>3Y</v>
          </cell>
          <cell r="W35">
            <v>3.8482945356419903E-3</v>
          </cell>
        </row>
        <row r="36">
          <cell r="A36" t="str">
            <v>BTU</v>
          </cell>
          <cell r="I36" t="str">
            <v>10Y</v>
          </cell>
          <cell r="W36">
            <v>2.9332368072214156E-2</v>
          </cell>
        </row>
        <row r="37">
          <cell r="A37" t="str">
            <v>BTU</v>
          </cell>
          <cell r="I37" t="str">
            <v>20Y</v>
          </cell>
          <cell r="W37">
            <v>2.6326096996735993E-2</v>
          </cell>
        </row>
        <row r="38">
          <cell r="A38" t="str">
            <v>BTU</v>
          </cell>
          <cell r="I38" t="str">
            <v>10Y</v>
          </cell>
          <cell r="W38">
            <v>3.1185096826361048E-4</v>
          </cell>
        </row>
        <row r="39">
          <cell r="A39" t="str">
            <v>BTU</v>
          </cell>
          <cell r="I39" t="str">
            <v>1Y</v>
          </cell>
          <cell r="W39">
            <v>7.1336668446951229E-5</v>
          </cell>
        </row>
        <row r="40">
          <cell r="A40" t="str">
            <v>BTU</v>
          </cell>
          <cell r="I40" t="str">
            <v>3Y</v>
          </cell>
          <cell r="W40">
            <v>5.1509284312150207E-4</v>
          </cell>
        </row>
        <row r="41">
          <cell r="A41" t="str">
            <v>BTU</v>
          </cell>
          <cell r="I41" t="str">
            <v>5Y</v>
          </cell>
          <cell r="W41">
            <v>3.9205779341633943E-4</v>
          </cell>
        </row>
        <row r="42">
          <cell r="A42" t="str">
            <v>BTU</v>
          </cell>
          <cell r="I42" t="str">
            <v>10Y</v>
          </cell>
          <cell r="W42">
            <v>2.6573743248388881E-4</v>
          </cell>
        </row>
        <row r="43">
          <cell r="A43" t="str">
            <v>BTU</v>
          </cell>
          <cell r="I43" t="str">
            <v>20Y</v>
          </cell>
          <cell r="W43">
            <v>1.4563670999596958E-3</v>
          </cell>
        </row>
        <row r="44">
          <cell r="A44" t="str">
            <v>BTU</v>
          </cell>
          <cell r="I44" t="str">
            <v>20Y</v>
          </cell>
          <cell r="W44">
            <v>5.293104530767279E-4</v>
          </cell>
        </row>
        <row r="45">
          <cell r="A45" t="str">
            <v>BTU</v>
          </cell>
          <cell r="I45" t="str">
            <v>20Y</v>
          </cell>
          <cell r="W45">
            <v>7.6467478096881492E-4</v>
          </cell>
        </row>
        <row r="46">
          <cell r="A46" t="str">
            <v>BTU</v>
          </cell>
          <cell r="I46" t="str">
            <v>30Y</v>
          </cell>
          <cell r="W46">
            <v>5.2944659990475243E-3</v>
          </cell>
        </row>
        <row r="47">
          <cell r="A47" t="str">
            <v>BTU</v>
          </cell>
          <cell r="I47" t="str">
            <v>30Y</v>
          </cell>
          <cell r="W47">
            <v>3.3225911223687546E-3</v>
          </cell>
        </row>
        <row r="48">
          <cell r="A48" t="str">
            <v>BTU</v>
          </cell>
          <cell r="I48" t="str">
            <v>30Y</v>
          </cell>
          <cell r="W48">
            <v>2.9718746404139254E-2</v>
          </cell>
        </row>
        <row r="49">
          <cell r="A49" t="str">
            <v>BTU</v>
          </cell>
          <cell r="I49" t="str">
            <v>10Y</v>
          </cell>
          <cell r="W49">
            <v>1.3706429602624445E-4</v>
          </cell>
        </row>
        <row r="50">
          <cell r="A50" t="str">
            <v>BTU</v>
          </cell>
          <cell r="I50" t="str">
            <v>10Y</v>
          </cell>
          <cell r="W50">
            <v>4.1165821682860864E-4</v>
          </cell>
        </row>
        <row r="51">
          <cell r="A51" t="str">
            <v>BTU</v>
          </cell>
          <cell r="I51" t="str">
            <v>20Y</v>
          </cell>
          <cell r="W51">
            <v>2.8229046285149821E-4</v>
          </cell>
        </row>
        <row r="52">
          <cell r="A52" t="str">
            <v>BTU</v>
          </cell>
          <cell r="I52" t="str">
            <v>20Y</v>
          </cell>
          <cell r="W52">
            <v>8.0543739357311257E-4</v>
          </cell>
        </row>
        <row r="53">
          <cell r="A53" t="str">
            <v>BTU</v>
          </cell>
          <cell r="I53" t="str">
            <v>30Y</v>
          </cell>
          <cell r="W53">
            <v>1.122239469245142E-3</v>
          </cell>
        </row>
        <row r="54">
          <cell r="A54" t="str">
            <v>BTU</v>
          </cell>
          <cell r="I54" t="str">
            <v>1Y</v>
          </cell>
          <cell r="W54">
            <v>2.7371247653551516E-4</v>
          </cell>
        </row>
        <row r="55">
          <cell r="A55" t="str">
            <v>BTU</v>
          </cell>
          <cell r="I55" t="str">
            <v>10Y</v>
          </cell>
          <cell r="W55">
            <v>8.7351381200804958E-4</v>
          </cell>
        </row>
        <row r="56">
          <cell r="A56" t="str">
            <v>BTU</v>
          </cell>
          <cell r="I56" t="str">
            <v>5Y</v>
          </cell>
          <cell r="W56">
            <v>1.6833339736083718E-3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F90-0D42-4E50-B984-36E2ACBCECD1}">
  <dimension ref="A1:J35"/>
  <sheetViews>
    <sheetView tabSelected="1" workbookViewId="0">
      <selection activeCell="V28" sqref="V28"/>
    </sheetView>
  </sheetViews>
  <sheetFormatPr baseColWidth="10" defaultColWidth="9" defaultRowHeight="14.25" x14ac:dyDescent="0.2"/>
  <cols>
    <col min="2" max="2" width="11.875" customWidth="1"/>
    <col min="10" max="10" width="10.5" customWidth="1"/>
  </cols>
  <sheetData>
    <row r="1" spans="1:10" x14ac:dyDescent="0.2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</row>
    <row r="2" spans="1:10" ht="15.75" thickBot="1" x14ac:dyDescent="0.25">
      <c r="A2" s="5" t="s">
        <v>22</v>
      </c>
      <c r="B2" s="6" t="s">
        <v>7</v>
      </c>
      <c r="C2" s="6" t="s">
        <v>8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</row>
    <row r="3" spans="1:10" ht="15.75" thickBot="1" x14ac:dyDescent="0.25">
      <c r="A3" s="2" t="s">
        <v>17</v>
      </c>
      <c r="B3" s="8">
        <v>5.0401275661538996E-6</v>
      </c>
      <c r="C3" s="8">
        <v>8.0642202342915998E-4</v>
      </c>
      <c r="D3" s="8">
        <v>3.3264908466439005E-3</v>
      </c>
      <c r="E3" s="8">
        <v>1.5120412939283001E-3</v>
      </c>
      <c r="F3" s="8">
        <v>5.0401275661538996E-6</v>
      </c>
      <c r="G3" s="8">
        <v>1.0080275292858E-4</v>
      </c>
      <c r="H3" s="8">
        <v>9.0722477635724996E-4</v>
      </c>
      <c r="I3" s="8">
        <v>5.0401275661538996E-6</v>
      </c>
      <c r="J3" s="7">
        <v>6.6681020759856539E-3</v>
      </c>
    </row>
    <row r="4" spans="1:10" ht="15.75" thickBot="1" x14ac:dyDescent="0.25">
      <c r="A4" s="2" t="s">
        <v>18</v>
      </c>
      <c r="B4" s="8">
        <v>1.8130578316101001E-3</v>
      </c>
      <c r="C4" s="8">
        <v>9.1660145931337002E-3</v>
      </c>
      <c r="D4" s="8">
        <v>2.0950890498624003E-2</v>
      </c>
      <c r="E4" s="8">
        <v>3.8275665334002E-2</v>
      </c>
      <c r="F4" s="8">
        <v>5.0362616819291E-6</v>
      </c>
      <c r="G4" s="8">
        <v>1.0072543508945001E-4</v>
      </c>
      <c r="H4" s="8">
        <v>7.0507804562616998E-4</v>
      </c>
      <c r="I4" s="8">
        <v>1.0072543508945001E-4</v>
      </c>
      <c r="J4" s="7">
        <v>7.1117193434856799E-2</v>
      </c>
    </row>
    <row r="5" spans="1:10" ht="15.75" thickBot="1" x14ac:dyDescent="0.25">
      <c r="A5" s="2" t="s">
        <v>19</v>
      </c>
      <c r="B5" s="8">
        <v>3.0197577414874002E-4</v>
      </c>
      <c r="C5" s="8">
        <v>2.0635011233501997E-2</v>
      </c>
      <c r="D5" s="8">
        <v>6.0495813421136996E-2</v>
      </c>
      <c r="E5" s="8">
        <v>0.11324091530582001</v>
      </c>
      <c r="F5" s="8">
        <v>5.0329195032865994E-6</v>
      </c>
      <c r="G5" s="8">
        <v>3.0197577414874002E-4</v>
      </c>
      <c r="H5" s="8">
        <v>5.0329295691455998E-4</v>
      </c>
      <c r="I5" s="8">
        <v>5.0329195032865994E-6</v>
      </c>
      <c r="J5" s="7">
        <v>0.19548905030467761</v>
      </c>
    </row>
    <row r="6" spans="1:10" ht="15.75" thickBot="1" x14ac:dyDescent="0.25">
      <c r="A6" s="2" t="s">
        <v>20</v>
      </c>
      <c r="B6" s="8">
        <v>1.3146218011264E-3</v>
      </c>
      <c r="C6" s="8">
        <v>2.4573315205649E-2</v>
      </c>
      <c r="D6" s="8">
        <v>8.7978535921615003E-2</v>
      </c>
      <c r="E6" s="8">
        <v>0.19324940476552002</v>
      </c>
      <c r="F6" s="8">
        <v>4.0449901573120996E-4</v>
      </c>
      <c r="G6" s="8">
        <v>1.011247539328E-4</v>
      </c>
      <c r="H6" s="8">
        <v>6.0674852359682003E-4</v>
      </c>
      <c r="I6" s="8">
        <v>5.0562275841647997E-6</v>
      </c>
      <c r="J6" s="7">
        <v>0.30823330621475542</v>
      </c>
    </row>
    <row r="7" spans="1:10" ht="15.75" thickBot="1" x14ac:dyDescent="0.25">
      <c r="A7" s="2" t="s">
        <v>21</v>
      </c>
      <c r="B7" s="8">
        <v>4.7271262966364002E-3</v>
      </c>
      <c r="C7" s="8">
        <v>3.9426244857068998E-2</v>
      </c>
      <c r="D7" s="8">
        <v>5.2903583660224997E-2</v>
      </c>
      <c r="E7" s="8">
        <v>0.18264811392951</v>
      </c>
      <c r="F7" s="8">
        <v>2.0115431049515998E-4</v>
      </c>
      <c r="G7" s="8">
        <v>1.0057715524757999E-4</v>
      </c>
      <c r="H7" s="8">
        <v>6.23578362535E-3</v>
      </c>
      <c r="I7" s="8">
        <v>5.0288477046634998E-6</v>
      </c>
      <c r="J7" s="7">
        <v>0.28624761268223775</v>
      </c>
    </row>
    <row r="9" spans="1:10" ht="15" x14ac:dyDescent="0.2">
      <c r="A9" s="5" t="s">
        <v>22</v>
      </c>
      <c r="B9" s="6" t="s">
        <v>7</v>
      </c>
      <c r="C9" s="6" t="s">
        <v>8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</row>
    <row r="10" spans="1:10" ht="15" x14ac:dyDescent="0.2">
      <c r="A10" s="5" t="s">
        <v>25</v>
      </c>
      <c r="B10" s="4">
        <v>0.15261720535612605</v>
      </c>
      <c r="C10" s="4">
        <v>0.15261720535612605</v>
      </c>
      <c r="D10" s="4">
        <v>0.15261720535612605</v>
      </c>
      <c r="E10" s="4">
        <v>0.15261720535612605</v>
      </c>
      <c r="F10" s="4">
        <v>0.15261720535612605</v>
      </c>
      <c r="G10" s="4">
        <v>0.15261720535612605</v>
      </c>
      <c r="H10" s="4">
        <v>0.15261720535612605</v>
      </c>
      <c r="I10" s="4">
        <v>0.15261720535612605</v>
      </c>
    </row>
    <row r="11" spans="1:10" ht="15" x14ac:dyDescent="0.2">
      <c r="A11" s="5" t="s">
        <v>26</v>
      </c>
      <c r="B11" s="4">
        <v>0.16399141943348733</v>
      </c>
      <c r="C11" s="4">
        <v>0.16399141943348733</v>
      </c>
      <c r="D11" s="4">
        <v>0.16399141943348733</v>
      </c>
      <c r="E11" s="4">
        <v>0.16399141943348733</v>
      </c>
      <c r="F11" s="4">
        <v>0.16399141943348733</v>
      </c>
      <c r="G11" s="4">
        <v>0.16399141943348733</v>
      </c>
      <c r="H11" s="4">
        <v>0.16399141943348733</v>
      </c>
      <c r="I11" s="4">
        <v>0.16399141943348733</v>
      </c>
    </row>
    <row r="12" spans="1:10" ht="15" x14ac:dyDescent="0.2">
      <c r="A12" s="5" t="s">
        <v>27</v>
      </c>
      <c r="B12" s="4">
        <v>0.36516535408274825</v>
      </c>
      <c r="C12" s="4">
        <v>0.36516535408274825</v>
      </c>
      <c r="D12" s="4">
        <v>0.36516535408274825</v>
      </c>
      <c r="E12" s="4">
        <v>0.36516535408274825</v>
      </c>
      <c r="F12" s="4">
        <v>0.36516535408274825</v>
      </c>
      <c r="G12" s="4">
        <v>0.36516535408274825</v>
      </c>
      <c r="H12" s="4">
        <v>0.36516535408274825</v>
      </c>
      <c r="I12" s="4">
        <v>0.36516535408274825</v>
      </c>
    </row>
    <row r="13" spans="1:10" ht="15" x14ac:dyDescent="0.2">
      <c r="A13" s="5" t="s">
        <v>28</v>
      </c>
      <c r="B13" s="4">
        <v>0.16559750435840059</v>
      </c>
      <c r="C13" s="4">
        <v>0.16559750435840059</v>
      </c>
      <c r="D13" s="4">
        <v>0.16559750435840059</v>
      </c>
      <c r="E13" s="4">
        <v>0.16559750435840059</v>
      </c>
      <c r="F13" s="4">
        <v>0.16559750435840059</v>
      </c>
      <c r="G13" s="4">
        <v>0.16559750435840059</v>
      </c>
      <c r="H13" s="4">
        <v>0.16559750435840059</v>
      </c>
      <c r="I13" s="4">
        <v>0.16559750435840059</v>
      </c>
    </row>
    <row r="14" spans="1:10" ht="15" x14ac:dyDescent="0.2">
      <c r="A14" s="5" t="s">
        <v>29</v>
      </c>
      <c r="B14" s="4">
        <v>0.15262856201489025</v>
      </c>
      <c r="C14" s="4">
        <v>0.15262856201489025</v>
      </c>
      <c r="D14" s="4">
        <v>0.15262856201489025</v>
      </c>
      <c r="E14" s="4">
        <v>0.15262856201489025</v>
      </c>
      <c r="F14" s="4">
        <v>0.15262856201489025</v>
      </c>
      <c r="G14" s="4">
        <v>0.15262856201489025</v>
      </c>
      <c r="H14" s="4">
        <v>0.15262856201489025</v>
      </c>
      <c r="I14" s="4">
        <v>0.15262856201489025</v>
      </c>
    </row>
    <row r="16" spans="1:10" ht="15" x14ac:dyDescent="0.2">
      <c r="A16" s="5" t="s">
        <v>17</v>
      </c>
      <c r="B16" s="3">
        <f>+B3*B10</f>
        <v>7.692101837847815E-7</v>
      </c>
      <c r="C16" s="3">
        <f t="shared" ref="C16:I16" si="0">+C3*C10</f>
        <v>1.2307387555339079E-4</v>
      </c>
      <c r="D16" s="3">
        <f t="shared" si="0"/>
        <v>5.0767973665752581E-4</v>
      </c>
      <c r="E16" s="3">
        <f t="shared" si="0"/>
        <v>2.3076351666239794E-4</v>
      </c>
      <c r="F16" s="3">
        <f t="shared" si="0"/>
        <v>7.692101837847815E-7</v>
      </c>
      <c r="G16" s="3">
        <f t="shared" si="0"/>
        <v>1.5384234444163929E-5</v>
      </c>
      <c r="H16" s="3">
        <f t="shared" si="0"/>
        <v>1.3845810999747995E-4</v>
      </c>
      <c r="I16" s="3">
        <f t="shared" si="0"/>
        <v>7.692101837847815E-7</v>
      </c>
    </row>
    <row r="17" spans="1:9" ht="15" x14ac:dyDescent="0.2">
      <c r="A17" s="5" t="s">
        <v>18</v>
      </c>
      <c r="B17" s="3">
        <f t="shared" ref="B17:I20" si="1">+B4*B11</f>
        <v>2.9732592732074095E-4</v>
      </c>
      <c r="C17" s="3">
        <f t="shared" si="1"/>
        <v>1.5031477436760544E-3</v>
      </c>
      <c r="D17" s="3">
        <f t="shared" si="1"/>
        <v>3.4357662712649136E-3</v>
      </c>
      <c r="E17" s="3">
        <f t="shared" si="1"/>
        <v>6.2768806878841128E-3</v>
      </c>
      <c r="F17" s="3">
        <f t="shared" si="1"/>
        <v>8.2590370185803536E-7</v>
      </c>
      <c r="G17" s="3">
        <f t="shared" si="1"/>
        <v>1.65181070733745E-5</v>
      </c>
      <c r="H17" s="3">
        <f t="shared" si="1"/>
        <v>1.1562674951362476E-4</v>
      </c>
      <c r="I17" s="3">
        <f t="shared" si="1"/>
        <v>1.65181070733745E-5</v>
      </c>
    </row>
    <row r="18" spans="1:9" ht="15" x14ac:dyDescent="0.2">
      <c r="A18" s="5" t="s">
        <v>19</v>
      </c>
      <c r="B18" s="3">
        <f t="shared" si="1"/>
        <v>1.1027109049143667E-4</v>
      </c>
      <c r="C18" s="3">
        <f t="shared" si="1"/>
        <v>7.5351911835832442E-3</v>
      </c>
      <c r="D18" s="3">
        <f t="shared" si="1"/>
        <v>2.2090975128453365E-2</v>
      </c>
      <c r="E18" s="3">
        <f t="shared" si="1"/>
        <v>4.1351658934304265E-2</v>
      </c>
      <c r="F18" s="3">
        <f t="shared" si="1"/>
        <v>1.8378478324876204E-6</v>
      </c>
      <c r="G18" s="3">
        <f t="shared" si="1"/>
        <v>1.1027109049143667E-4</v>
      </c>
      <c r="H18" s="3">
        <f t="shared" si="1"/>
        <v>1.8378515081905866E-4</v>
      </c>
      <c r="I18" s="3">
        <f t="shared" si="1"/>
        <v>1.8378478324876204E-6</v>
      </c>
    </row>
    <row r="19" spans="1:9" ht="15" x14ac:dyDescent="0.2">
      <c r="A19" s="5" t="s">
        <v>20</v>
      </c>
      <c r="B19" s="3">
        <f t="shared" si="1"/>
        <v>2.1769808944167745E-4</v>
      </c>
      <c r="C19" s="3">
        <f t="shared" si="1"/>
        <v>4.0692796718678117E-3</v>
      </c>
      <c r="D19" s="3">
        <f t="shared" si="1"/>
        <v>1.4569025985725344E-2</v>
      </c>
      <c r="E19" s="3">
        <f t="shared" si="1"/>
        <v>3.2001619147916521E-2</v>
      </c>
      <c r="F19" s="3">
        <f t="shared" si="1"/>
        <v>6.6984027520517787E-5</v>
      </c>
      <c r="G19" s="3">
        <f t="shared" si="1"/>
        <v>1.6746006880129033E-5</v>
      </c>
      <c r="H19" s="3">
        <f t="shared" si="1"/>
        <v>1.0047604128077753E-4</v>
      </c>
      <c r="I19" s="3">
        <f t="shared" si="1"/>
        <v>8.3729866940579575E-7</v>
      </c>
    </row>
    <row r="20" spans="1:9" ht="15" x14ac:dyDescent="0.2">
      <c r="A20" s="5" t="s">
        <v>21</v>
      </c>
      <c r="B20" s="3">
        <f t="shared" si="1"/>
        <v>7.2149448911838733E-4</v>
      </c>
      <c r="C20" s="3">
        <f t="shared" si="1"/>
        <v>6.0175710581814035E-3</v>
      </c>
      <c r="D20" s="3">
        <f t="shared" si="1"/>
        <v>8.0745978994945858E-3</v>
      </c>
      <c r="E20" s="3">
        <f t="shared" si="1"/>
        <v>2.7877318983792955E-2</v>
      </c>
      <c r="F20" s="3">
        <f t="shared" si="1"/>
        <v>3.0701893153973011E-5</v>
      </c>
      <c r="G20" s="3">
        <f t="shared" si="1"/>
        <v>1.5350946576986506E-5</v>
      </c>
      <c r="H20" s="3">
        <f t="shared" si="1"/>
        <v>9.5175868777316961E-4</v>
      </c>
      <c r="I20" s="3">
        <f t="shared" si="1"/>
        <v>7.6754579375467147E-7</v>
      </c>
    </row>
    <row r="21" spans="1:9" x14ac:dyDescent="0.2">
      <c r="B21" s="4">
        <f>+SUM(B16:B20)</f>
        <v>1.3475588065560273E-3</v>
      </c>
      <c r="C21" s="4">
        <f t="shared" ref="C21:I21" si="2">+SUM(C16:C20)</f>
        <v>1.9248263532861902E-2</v>
      </c>
      <c r="D21" s="4">
        <f t="shared" si="2"/>
        <v>4.8678045021595735E-2</v>
      </c>
      <c r="E21" s="4">
        <f t="shared" si="2"/>
        <v>0.10773824127056025</v>
      </c>
      <c r="F21" s="4">
        <f t="shared" si="2"/>
        <v>1.0111888239262124E-4</v>
      </c>
      <c r="G21" s="4">
        <f t="shared" si="2"/>
        <v>1.742703854660906E-4</v>
      </c>
      <c r="H21" s="4">
        <f t="shared" si="2"/>
        <v>1.4901047393841107E-3</v>
      </c>
      <c r="I21" s="4">
        <f t="shared" si="2"/>
        <v>2.0730009552807367E-5</v>
      </c>
    </row>
    <row r="25" spans="1:9" x14ac:dyDescent="0.2">
      <c r="B25" s="12"/>
      <c r="C25" s="12"/>
      <c r="D25" s="12"/>
      <c r="E25" s="12"/>
      <c r="F25" s="12"/>
    </row>
    <row r="26" spans="1:9" x14ac:dyDescent="0.2">
      <c r="B26" s="12"/>
      <c r="C26" s="14"/>
      <c r="D26" s="14"/>
      <c r="E26" s="14"/>
      <c r="F26" s="14"/>
    </row>
    <row r="27" spans="1:9" x14ac:dyDescent="0.2">
      <c r="B27" s="12"/>
      <c r="C27" s="14"/>
      <c r="D27" s="14"/>
      <c r="E27" s="14"/>
      <c r="F27" s="14"/>
    </row>
    <row r="28" spans="1:9" x14ac:dyDescent="0.2">
      <c r="B28" s="12"/>
      <c r="C28" s="14"/>
      <c r="D28" s="14"/>
      <c r="E28" s="14"/>
      <c r="F28" s="14"/>
    </row>
    <row r="29" spans="1:9" x14ac:dyDescent="0.2">
      <c r="B29" t="s">
        <v>31</v>
      </c>
      <c r="C29" t="s">
        <v>7</v>
      </c>
      <c r="D29" t="s">
        <v>8</v>
      </c>
      <c r="E29" t="s">
        <v>10</v>
      </c>
      <c r="F29" t="s">
        <v>11</v>
      </c>
    </row>
    <row r="30" spans="1:9" x14ac:dyDescent="0.2">
      <c r="B30" t="s">
        <v>32</v>
      </c>
      <c r="C30" s="13">
        <f>+SUMIFS([1]BD!$W$2:$W$56,[1]BD!$A$2:$A$56,C$29,[1]BD!$I$2:$I$56,$B30)</f>
        <v>3.0871467558358948E-4</v>
      </c>
      <c r="D30" s="13">
        <f>+SUMIFS([1]BD!$W$2:$W$56,[1]BD!$A$2:$A$56,D$29,[1]BD!$I$2:$I$56,$B30)</f>
        <v>9.7727057296795013E-4</v>
      </c>
      <c r="E30" s="13">
        <f>+SUMIFS([1]BD!$W$2:$W$56,[1]BD!$A$2:$A$56,E$29,[1]BD!$I$2:$I$56,$B30)</f>
        <v>1.1582083662371398E-4</v>
      </c>
      <c r="F30" s="13">
        <f>+SUMIFS([1]BD!$W$2:$W$56,[1]BD!$A$2:$A$56,F$29,[1]BD!$I$2:$I$56,$B30)</f>
        <v>3.450491449824664E-4</v>
      </c>
      <c r="H30" s="15">
        <f>+SUM(C30:F30)</f>
        <v>1.7468552301577198E-3</v>
      </c>
    </row>
    <row r="31" spans="1:9" x14ac:dyDescent="0.2">
      <c r="B31" t="s">
        <v>33</v>
      </c>
      <c r="C31" s="13">
        <f>+SUMIFS([1]BD!$W$2:$W$56,[1]BD!$A$2:$A$56,C$29,[1]BD!$I$2:$I$56,$B31)</f>
        <v>5.7908179526530896E-4</v>
      </c>
      <c r="D31" s="13">
        <f>+SUMIFS([1]BD!$W$2:$W$56,[1]BD!$A$2:$A$56,D$29,[1]BD!$I$2:$I$56,$B31)</f>
        <v>4.9329276841393436E-4</v>
      </c>
      <c r="E31" s="13">
        <f>+SUMIFS([1]BD!$W$2:$W$56,[1]BD!$A$2:$A$56,E$29,[1]BD!$I$2:$I$56,$B31)</f>
        <v>8.0504785756652531E-4</v>
      </c>
      <c r="F31" s="13">
        <f>+SUMIFS([1]BD!$W$2:$W$56,[1]BD!$A$2:$A$56,F$29,[1]BD!$I$2:$I$56,$B31)</f>
        <v>4.3633873787634926E-3</v>
      </c>
      <c r="H31" s="15">
        <f>+SUM(C31:F31)</f>
        <v>6.240809800009261E-3</v>
      </c>
    </row>
    <row r="32" spans="1:9" x14ac:dyDescent="0.2">
      <c r="B32" t="s">
        <v>36</v>
      </c>
      <c r="C32" s="13">
        <f>+SUMIFS([1]BD!$W$2:$W$56,[1]BD!$A$2:$A$56,C$29,[1]BD!$I$2:$I$56,$B32)</f>
        <v>4.5976233570714894E-4</v>
      </c>
      <c r="D32" s="13">
        <f>+SUMIFS([1]BD!$W$2:$W$56,[1]BD!$A$2:$A$56,D$29,[1]BD!$I$2:$I$56,$B32)</f>
        <v>3.685258167825963E-3</v>
      </c>
      <c r="E32" s="13">
        <f>+SUMIFS([1]BD!$W$2:$W$56,[1]BD!$A$2:$A$56,E$29,[1]BD!$I$2:$I$56,$B32)</f>
        <v>2.2367830530535091E-3</v>
      </c>
      <c r="F32" s="13">
        <f>+SUMIFS([1]BD!$W$2:$W$56,[1]BD!$A$2:$A$56,F$29,[1]BD!$I$2:$I$56,$B32)</f>
        <v>2.0753917670247113E-3</v>
      </c>
      <c r="H32" s="15">
        <f>+SUM(C32:F32)</f>
        <v>8.4571953236113329E-3</v>
      </c>
    </row>
    <row r="33" spans="2:8" x14ac:dyDescent="0.2">
      <c r="B33" t="s">
        <v>34</v>
      </c>
      <c r="C33" s="13">
        <f>+SUMIFS([1]BD!$W$2:$W$56,[1]BD!$A$2:$A$56,C$29,[1]BD!$I$2:$I$56,$B33)</f>
        <v>0</v>
      </c>
      <c r="D33" s="13">
        <f>+SUMIFS([1]BD!$W$2:$W$56,[1]BD!$A$2:$A$56,D$29,[1]BD!$I$2:$I$56,$B33)</f>
        <v>2.4911046969789304E-3</v>
      </c>
      <c r="E33" s="13">
        <f>+SUMIFS([1]BD!$W$2:$W$56,[1]BD!$A$2:$A$56,E$29,[1]BD!$I$2:$I$56,$B33)</f>
        <v>4.8134521845513648E-3</v>
      </c>
      <c r="F33" s="13">
        <f>+SUMIFS([1]BD!$W$2:$W$56,[1]BD!$A$2:$A$56,F$29,[1]BD!$I$2:$I$56,$B33)</f>
        <v>3.1332192797824558E-2</v>
      </c>
      <c r="H33" s="15">
        <f t="shared" ref="H31:H35" si="3">+SUM(C33:F33)</f>
        <v>3.8636749679354855E-2</v>
      </c>
    </row>
    <row r="34" spans="2:8" x14ac:dyDescent="0.2">
      <c r="B34" t="s">
        <v>35</v>
      </c>
      <c r="C34" s="13">
        <f>+SUMIFS([1]BD!$W$2:$W$56,[1]BD!$A$2:$A$56,C$29,[1]BD!$I$2:$I$56,$B34)</f>
        <v>0</v>
      </c>
      <c r="D34" s="13">
        <f>+SUMIFS([1]BD!$W$2:$W$56,[1]BD!$A$2:$A$56,D$29,[1]BD!$I$2:$I$56,$B34)</f>
        <v>6.0247311156239897E-3</v>
      </c>
      <c r="E34" s="13">
        <f>+SUMIFS([1]BD!$W$2:$W$56,[1]BD!$A$2:$A$56,E$29,[1]BD!$I$2:$I$56,$B34)</f>
        <v>2.320431017222109E-2</v>
      </c>
      <c r="F34" s="13">
        <f>+SUMIFS([1]BD!$W$2:$W$56,[1]BD!$A$2:$A$56,F$29,[1]BD!$I$2:$I$56,$B34)</f>
        <v>3.0164177187165842E-2</v>
      </c>
      <c r="H34" s="15">
        <f t="shared" si="3"/>
        <v>5.9393218475010917E-2</v>
      </c>
    </row>
    <row r="35" spans="2:8" x14ac:dyDescent="0.2">
      <c r="B35" t="s">
        <v>37</v>
      </c>
      <c r="C35" s="13">
        <f>+SUMIFS([1]BD!$W$2:$W$56,[1]BD!$A$2:$A$56,C$29,[1]BD!$I$2:$I$56,$B35)</f>
        <v>0</v>
      </c>
      <c r="D35" s="13">
        <f>+SUMIFS([1]BD!$W$2:$W$56,[1]BD!$A$2:$A$56,D$29,[1]BD!$I$2:$I$56,$B35)</f>
        <v>5.576606211051072E-3</v>
      </c>
      <c r="E35" s="13">
        <f>+SUMIFS([1]BD!$W$2:$W$56,[1]BD!$A$2:$A$56,E$29,[1]BD!$I$2:$I$56,$B35)</f>
        <v>1.75026309175794E-2</v>
      </c>
      <c r="F35" s="13">
        <f>+SUMIFS([1]BD!$W$2:$W$56,[1]BD!$A$2:$A$56,F$29,[1]BD!$I$2:$I$56,$B35)</f>
        <v>3.9458042994800671E-2</v>
      </c>
      <c r="H35" s="15">
        <f t="shared" si="3"/>
        <v>6.2537280123431141E-2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0CF0-5E15-47FC-A663-8C266256C8C8}">
  <dimension ref="A1:M33"/>
  <sheetViews>
    <sheetView workbookViewId="0">
      <selection activeCell="B10" sqref="B10:B14"/>
    </sheetView>
  </sheetViews>
  <sheetFormatPr baseColWidth="10" defaultColWidth="9" defaultRowHeight="14.25" x14ac:dyDescent="0.2"/>
  <cols>
    <col min="2" max="2" width="11.875" customWidth="1"/>
    <col min="10" max="10" width="10.5" customWidth="1"/>
  </cols>
  <sheetData>
    <row r="1" spans="1:10" x14ac:dyDescent="0.2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</row>
    <row r="2" spans="1:10" ht="15.75" thickBot="1" x14ac:dyDescent="0.25">
      <c r="A2" s="5" t="s">
        <v>22</v>
      </c>
      <c r="B2" s="6" t="s">
        <v>7</v>
      </c>
      <c r="C2" s="6" t="s">
        <v>8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</row>
    <row r="3" spans="1:10" ht="15.75" thickBot="1" x14ac:dyDescent="0.25">
      <c r="A3" s="2" t="s">
        <v>17</v>
      </c>
      <c r="B3" s="8">
        <v>5.0401275661538996E-6</v>
      </c>
      <c r="C3" s="8">
        <v>8.0642202342915998E-4</v>
      </c>
      <c r="D3" s="8">
        <v>3.3264908466439005E-3</v>
      </c>
      <c r="E3" s="8">
        <v>1.5120412939283001E-3</v>
      </c>
      <c r="F3" s="8">
        <v>5.0401275661538996E-6</v>
      </c>
      <c r="G3" s="8">
        <v>1.0080275292858E-4</v>
      </c>
      <c r="H3" s="8">
        <v>9.0722477635724996E-4</v>
      </c>
      <c r="I3" s="8">
        <v>5.0401275661538996E-6</v>
      </c>
      <c r="J3" s="7">
        <v>6.6681020759856539E-3</v>
      </c>
    </row>
    <row r="4" spans="1:10" ht="15.75" thickBot="1" x14ac:dyDescent="0.25">
      <c r="A4" s="2" t="s">
        <v>18</v>
      </c>
      <c r="B4" s="8">
        <v>1.8130578316101001E-3</v>
      </c>
      <c r="C4" s="8">
        <v>9.1660145931337002E-3</v>
      </c>
      <c r="D4" s="8">
        <v>2.0950890498624003E-2</v>
      </c>
      <c r="E4" s="8">
        <v>3.8275665334002E-2</v>
      </c>
      <c r="F4" s="8">
        <v>5.0362616819291E-6</v>
      </c>
      <c r="G4" s="8">
        <v>1.0072543508945001E-4</v>
      </c>
      <c r="H4" s="8">
        <v>7.0507804562616998E-4</v>
      </c>
      <c r="I4" s="8">
        <v>1.0072543508945001E-4</v>
      </c>
      <c r="J4" s="7">
        <v>7.1117193434856799E-2</v>
      </c>
    </row>
    <row r="5" spans="1:10" ht="15.75" thickBot="1" x14ac:dyDescent="0.25">
      <c r="A5" s="2" t="s">
        <v>19</v>
      </c>
      <c r="B5" s="8">
        <v>3.0197577414874002E-4</v>
      </c>
      <c r="C5" s="8">
        <v>2.0635011233501997E-2</v>
      </c>
      <c r="D5" s="8">
        <v>6.0495813421136996E-2</v>
      </c>
      <c r="E5" s="8">
        <v>0.11324091530582001</v>
      </c>
      <c r="F5" s="8">
        <v>5.0329195032865994E-6</v>
      </c>
      <c r="G5" s="8">
        <v>3.0197577414874002E-4</v>
      </c>
      <c r="H5" s="8">
        <v>5.0329295691455998E-4</v>
      </c>
      <c r="I5" s="8">
        <v>5.0329195032865994E-6</v>
      </c>
      <c r="J5" s="7">
        <v>0.19548905030467761</v>
      </c>
    </row>
    <row r="6" spans="1:10" ht="15.75" thickBot="1" x14ac:dyDescent="0.25">
      <c r="A6" s="2" t="s">
        <v>20</v>
      </c>
      <c r="B6" s="8">
        <v>1.3146218011264E-3</v>
      </c>
      <c r="C6" s="8">
        <v>2.4573315205649E-2</v>
      </c>
      <c r="D6" s="8">
        <v>8.7978535921615003E-2</v>
      </c>
      <c r="E6" s="8">
        <v>0.19324940476552002</v>
      </c>
      <c r="F6" s="8">
        <v>4.0449901573120996E-4</v>
      </c>
      <c r="G6" s="8">
        <v>1.011247539328E-4</v>
      </c>
      <c r="H6" s="8">
        <v>6.0674852359682003E-4</v>
      </c>
      <c r="I6" s="8">
        <v>5.0562275841647997E-6</v>
      </c>
      <c r="J6" s="7">
        <v>0.30823330621475542</v>
      </c>
    </row>
    <row r="7" spans="1:10" ht="15.75" thickBot="1" x14ac:dyDescent="0.25">
      <c r="A7" s="2" t="s">
        <v>21</v>
      </c>
      <c r="B7" s="8">
        <v>4.7271262966364002E-3</v>
      </c>
      <c r="C7" s="8">
        <v>3.9426244857068998E-2</v>
      </c>
      <c r="D7" s="8">
        <v>5.2903583660224997E-2</v>
      </c>
      <c r="E7" s="8">
        <v>0.18264811392951</v>
      </c>
      <c r="F7" s="8">
        <v>2.0115431049515998E-4</v>
      </c>
      <c r="G7" s="8">
        <v>1.0057715524757999E-4</v>
      </c>
      <c r="H7" s="8">
        <v>6.23578362535E-3</v>
      </c>
      <c r="I7" s="8">
        <v>5.0288477046634998E-6</v>
      </c>
      <c r="J7" s="7">
        <v>0.28624761268223775</v>
      </c>
    </row>
    <row r="9" spans="1:10" ht="15" x14ac:dyDescent="0.2">
      <c r="A9" s="5" t="s">
        <v>22</v>
      </c>
      <c r="B9" s="6" t="s">
        <v>7</v>
      </c>
      <c r="C9" s="6" t="s">
        <v>8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</row>
    <row r="10" spans="1:10" ht="15" x14ac:dyDescent="0.2">
      <c r="A10" s="5" t="s">
        <v>25</v>
      </c>
      <c r="B10" s="4">
        <v>0.15261720535612605</v>
      </c>
      <c r="C10" s="4">
        <v>0.15261720535612605</v>
      </c>
      <c r="D10" s="4">
        <v>0.15261720535612605</v>
      </c>
      <c r="E10" s="4">
        <v>0.15261720535612605</v>
      </c>
      <c r="F10" s="4">
        <v>0.15261720535612605</v>
      </c>
      <c r="G10" s="4">
        <v>0.15261720535612605</v>
      </c>
      <c r="H10" s="4">
        <v>0.15261720535612605</v>
      </c>
      <c r="I10" s="4">
        <v>0.15261720535612605</v>
      </c>
    </row>
    <row r="11" spans="1:10" ht="15" x14ac:dyDescent="0.2">
      <c r="A11" s="5" t="s">
        <v>26</v>
      </c>
      <c r="B11" s="4">
        <v>0.16399141943348733</v>
      </c>
      <c r="C11" s="4">
        <v>0.16399141943348733</v>
      </c>
      <c r="D11" s="4">
        <v>0.16399141943348733</v>
      </c>
      <c r="E11" s="4">
        <v>0.16399141943348733</v>
      </c>
      <c r="F11" s="4">
        <v>0.16399141943348733</v>
      </c>
      <c r="G11" s="4">
        <v>0.16399141943348733</v>
      </c>
      <c r="H11" s="4">
        <v>0.16399141943348733</v>
      </c>
      <c r="I11" s="4">
        <v>0.16399141943348733</v>
      </c>
    </row>
    <row r="12" spans="1:10" ht="15" x14ac:dyDescent="0.2">
      <c r="A12" s="5" t="s">
        <v>27</v>
      </c>
      <c r="B12" s="4">
        <v>0.36516535408274825</v>
      </c>
      <c r="C12" s="4">
        <v>0.36516535408274825</v>
      </c>
      <c r="D12" s="4">
        <v>0.36516535408274825</v>
      </c>
      <c r="E12" s="4">
        <v>0.36516535408274825</v>
      </c>
      <c r="F12" s="4">
        <v>0.36516535408274825</v>
      </c>
      <c r="G12" s="4">
        <v>0.36516535408274825</v>
      </c>
      <c r="H12" s="4">
        <v>0.36516535408274825</v>
      </c>
      <c r="I12" s="4">
        <v>0.36516535408274825</v>
      </c>
    </row>
    <row r="13" spans="1:10" ht="15" x14ac:dyDescent="0.2">
      <c r="A13" s="5" t="s">
        <v>28</v>
      </c>
      <c r="B13" s="4">
        <v>0.16559750435840059</v>
      </c>
      <c r="C13" s="4">
        <v>0.16559750435840059</v>
      </c>
      <c r="D13" s="4">
        <v>0.16559750435840059</v>
      </c>
      <c r="E13" s="4">
        <v>0.16559750435840059</v>
      </c>
      <c r="F13" s="4">
        <v>0.16559750435840059</v>
      </c>
      <c r="G13" s="4">
        <v>0.16559750435840059</v>
      </c>
      <c r="H13" s="4">
        <v>0.16559750435840059</v>
      </c>
      <c r="I13" s="4">
        <v>0.16559750435840059</v>
      </c>
    </row>
    <row r="14" spans="1:10" ht="15" x14ac:dyDescent="0.2">
      <c r="A14" s="5" t="s">
        <v>29</v>
      </c>
      <c r="B14" s="4">
        <v>0.15262856201489025</v>
      </c>
      <c r="C14" s="4">
        <v>0.15262856201489025</v>
      </c>
      <c r="D14" s="4">
        <v>0.15262856201489025</v>
      </c>
      <c r="E14" s="4">
        <v>0.15262856201489025</v>
      </c>
      <c r="F14" s="4">
        <v>0.15262856201489025</v>
      </c>
      <c r="G14" s="4">
        <v>0.15262856201489025</v>
      </c>
      <c r="H14" s="4">
        <v>0.15262856201489025</v>
      </c>
      <c r="I14" s="4">
        <v>0.15262856201489025</v>
      </c>
    </row>
    <row r="16" spans="1:10" ht="15" x14ac:dyDescent="0.2">
      <c r="A16" s="5" t="s">
        <v>17</v>
      </c>
      <c r="B16" s="3">
        <f>+B3*B10</f>
        <v>7.692101837847815E-7</v>
      </c>
      <c r="C16" s="3">
        <f t="shared" ref="C16:I16" si="0">+C3*C10</f>
        <v>1.2307387555339079E-4</v>
      </c>
      <c r="D16" s="3">
        <f t="shared" si="0"/>
        <v>5.0767973665752581E-4</v>
      </c>
      <c r="E16" s="3">
        <f t="shared" si="0"/>
        <v>2.3076351666239794E-4</v>
      </c>
      <c r="F16" s="3">
        <f t="shared" si="0"/>
        <v>7.692101837847815E-7</v>
      </c>
      <c r="G16" s="3">
        <f t="shared" si="0"/>
        <v>1.5384234444163929E-5</v>
      </c>
      <c r="H16" s="3">
        <f t="shared" si="0"/>
        <v>1.3845810999747995E-4</v>
      </c>
      <c r="I16" s="3">
        <f t="shared" si="0"/>
        <v>7.692101837847815E-7</v>
      </c>
    </row>
    <row r="17" spans="1:9" ht="15" x14ac:dyDescent="0.2">
      <c r="A17" s="5" t="s">
        <v>18</v>
      </c>
      <c r="B17" s="3">
        <f t="shared" ref="B17:I17" si="1">+B4*B11</f>
        <v>2.9732592732074095E-4</v>
      </c>
      <c r="C17" s="3">
        <f t="shared" si="1"/>
        <v>1.5031477436760544E-3</v>
      </c>
      <c r="D17" s="3">
        <f t="shared" si="1"/>
        <v>3.4357662712649136E-3</v>
      </c>
      <c r="E17" s="3">
        <f t="shared" si="1"/>
        <v>6.2768806878841128E-3</v>
      </c>
      <c r="F17" s="3">
        <f t="shared" si="1"/>
        <v>8.2590370185803536E-7</v>
      </c>
      <c r="G17" s="3">
        <f t="shared" si="1"/>
        <v>1.65181070733745E-5</v>
      </c>
      <c r="H17" s="3">
        <f t="shared" si="1"/>
        <v>1.1562674951362476E-4</v>
      </c>
      <c r="I17" s="3">
        <f t="shared" si="1"/>
        <v>1.65181070733745E-5</v>
      </c>
    </row>
    <row r="18" spans="1:9" ht="15" x14ac:dyDescent="0.2">
      <c r="A18" s="5" t="s">
        <v>19</v>
      </c>
      <c r="B18" s="3">
        <f t="shared" ref="B18:I18" si="2">+B5*B12</f>
        <v>1.1027109049143667E-4</v>
      </c>
      <c r="C18" s="3">
        <f t="shared" si="2"/>
        <v>7.5351911835832442E-3</v>
      </c>
      <c r="D18" s="3">
        <f t="shared" si="2"/>
        <v>2.2090975128453365E-2</v>
      </c>
      <c r="E18" s="3">
        <f t="shared" si="2"/>
        <v>4.1351658934304265E-2</v>
      </c>
      <c r="F18" s="3">
        <f t="shared" si="2"/>
        <v>1.8378478324876204E-6</v>
      </c>
      <c r="G18" s="3">
        <f t="shared" si="2"/>
        <v>1.1027109049143667E-4</v>
      </c>
      <c r="H18" s="3">
        <f t="shared" si="2"/>
        <v>1.8378515081905866E-4</v>
      </c>
      <c r="I18" s="3">
        <f t="shared" si="2"/>
        <v>1.8378478324876204E-6</v>
      </c>
    </row>
    <row r="19" spans="1:9" ht="15" x14ac:dyDescent="0.2">
      <c r="A19" s="5" t="s">
        <v>20</v>
      </c>
      <c r="B19" s="3">
        <f t="shared" ref="B19:I19" si="3">+B6*B13</f>
        <v>2.1769808944167745E-4</v>
      </c>
      <c r="C19" s="3">
        <f t="shared" si="3"/>
        <v>4.0692796718678117E-3</v>
      </c>
      <c r="D19" s="3">
        <f t="shared" si="3"/>
        <v>1.4569025985725344E-2</v>
      </c>
      <c r="E19" s="3">
        <f t="shared" si="3"/>
        <v>3.2001619147916521E-2</v>
      </c>
      <c r="F19" s="3">
        <f t="shared" si="3"/>
        <v>6.6984027520517787E-5</v>
      </c>
      <c r="G19" s="3">
        <f t="shared" si="3"/>
        <v>1.6746006880129033E-5</v>
      </c>
      <c r="H19" s="3">
        <f t="shared" si="3"/>
        <v>1.0047604128077753E-4</v>
      </c>
      <c r="I19" s="3">
        <f t="shared" si="3"/>
        <v>8.3729866940579575E-7</v>
      </c>
    </row>
    <row r="20" spans="1:9" ht="15" x14ac:dyDescent="0.2">
      <c r="A20" s="5" t="s">
        <v>21</v>
      </c>
      <c r="B20" s="3">
        <f t="shared" ref="B20:I20" si="4">+B7*B14</f>
        <v>7.2149448911838733E-4</v>
      </c>
      <c r="C20" s="3">
        <f t="shared" si="4"/>
        <v>6.0175710581814035E-3</v>
      </c>
      <c r="D20" s="3">
        <f t="shared" si="4"/>
        <v>8.0745978994945858E-3</v>
      </c>
      <c r="E20" s="3">
        <f t="shared" si="4"/>
        <v>2.7877318983792955E-2</v>
      </c>
      <c r="F20" s="3">
        <f t="shared" si="4"/>
        <v>3.0701893153973011E-5</v>
      </c>
      <c r="G20" s="3">
        <f t="shared" si="4"/>
        <v>1.5350946576986506E-5</v>
      </c>
      <c r="H20" s="3">
        <f t="shared" si="4"/>
        <v>9.5175868777316961E-4</v>
      </c>
      <c r="I20" s="3">
        <f t="shared" si="4"/>
        <v>7.6754579375467147E-7</v>
      </c>
    </row>
    <row r="21" spans="1:9" x14ac:dyDescent="0.2">
      <c r="B21" s="4">
        <f>+SUM(B16:B20)</f>
        <v>1.3475588065560273E-3</v>
      </c>
      <c r="C21" s="4">
        <f t="shared" ref="C21:I21" si="5">+SUM(C16:C20)</f>
        <v>1.9248263532861902E-2</v>
      </c>
      <c r="D21" s="4">
        <f t="shared" si="5"/>
        <v>4.8678045021595735E-2</v>
      </c>
      <c r="E21" s="4">
        <f t="shared" si="5"/>
        <v>0.10773824127056025</v>
      </c>
      <c r="F21" s="4">
        <f t="shared" si="5"/>
        <v>1.0111888239262124E-4</v>
      </c>
      <c r="G21" s="4">
        <f t="shared" si="5"/>
        <v>1.742703854660906E-4</v>
      </c>
      <c r="H21" s="4">
        <f t="shared" si="5"/>
        <v>1.4901047393841107E-3</v>
      </c>
      <c r="I21" s="4">
        <f t="shared" si="5"/>
        <v>2.0730009552807367E-5</v>
      </c>
    </row>
    <row r="33" spans="12:13" x14ac:dyDescent="0.2">
      <c r="L33" t="s">
        <v>30</v>
      </c>
      <c r="M33" t="str">
        <f ca="1">+_xll.RARF(L33,TODAY(),"TIR")</f>
        <v># ERROR DE LOGIN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3" workbookViewId="0">
      <selection activeCell="B37" sqref="B37"/>
    </sheetView>
  </sheetViews>
  <sheetFormatPr baseColWidth="10" defaultColWidth="9" defaultRowHeight="14.25" x14ac:dyDescent="0.2"/>
  <cols>
    <col min="2" max="2" width="18.5" customWidth="1"/>
    <col min="3" max="3" width="5.625" customWidth="1"/>
    <col min="4" max="8" width="11.875" customWidth="1"/>
  </cols>
  <sheetData>
    <row r="1" spans="1:8" ht="15" x14ac:dyDescent="0.2">
      <c r="A1" s="2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">
      <c r="A2" s="1" t="s">
        <v>5</v>
      </c>
      <c r="B2" s="1" t="s">
        <v>6</v>
      </c>
      <c r="C2" s="1" t="s">
        <v>7</v>
      </c>
      <c r="D2" s="1">
        <v>5.0401275661539E-4</v>
      </c>
      <c r="E2" s="1">
        <v>0.18130578316101001</v>
      </c>
      <c r="F2" s="1">
        <v>3.0197577414873999E-2</v>
      </c>
      <c r="G2" s="1">
        <v>0.13146218011263999</v>
      </c>
      <c r="H2" s="1">
        <v>0.47271262966364003</v>
      </c>
    </row>
    <row r="3" spans="1:8" ht="15" thickBot="1" x14ac:dyDescent="0.25">
      <c r="A3" s="1" t="s">
        <v>5</v>
      </c>
      <c r="B3" s="1" t="s">
        <v>6</v>
      </c>
      <c r="C3" s="1" t="s">
        <v>8</v>
      </c>
      <c r="D3" s="1">
        <v>8.0642202342915997E-2</v>
      </c>
      <c r="E3" s="1">
        <v>0.91660145931337</v>
      </c>
      <c r="F3" s="1">
        <v>2.0635011233501999</v>
      </c>
      <c r="G3" s="1">
        <v>2.4573315205649</v>
      </c>
      <c r="H3" s="1">
        <v>3.9426244857068999</v>
      </c>
    </row>
    <row r="4" spans="1:8" ht="15" thickBot="1" x14ac:dyDescent="0.25">
      <c r="A4" s="1" t="s">
        <v>5</v>
      </c>
      <c r="B4" s="1" t="s">
        <v>6</v>
      </c>
      <c r="C4" s="1" t="s">
        <v>10</v>
      </c>
      <c r="D4" s="1">
        <v>0.33264908466439003</v>
      </c>
      <c r="E4" s="1">
        <v>2.0950890498624002</v>
      </c>
      <c r="F4" s="1">
        <v>6.0495813421136999</v>
      </c>
      <c r="G4" s="1">
        <v>8.7978535921615002</v>
      </c>
      <c r="H4" s="1">
        <v>5.2903583660224998</v>
      </c>
    </row>
    <row r="5" spans="1:8" x14ac:dyDescent="0.2">
      <c r="A5" s="1" t="s">
        <v>5</v>
      </c>
      <c r="B5" s="1" t="s">
        <v>6</v>
      </c>
      <c r="C5" s="1" t="s">
        <v>11</v>
      </c>
      <c r="D5" s="1">
        <v>0.15120412939283001</v>
      </c>
      <c r="E5" s="1">
        <v>3.8275665334002</v>
      </c>
      <c r="F5" s="1">
        <v>11.324091530582001</v>
      </c>
      <c r="G5" s="1">
        <v>19.324940476552001</v>
      </c>
      <c r="H5" s="1">
        <v>18.264811392951</v>
      </c>
    </row>
    <row r="6" spans="1:8" x14ac:dyDescent="0.2">
      <c r="A6" s="1" t="s">
        <v>5</v>
      </c>
      <c r="B6" s="1" t="s">
        <v>6</v>
      </c>
      <c r="C6" s="1" t="s">
        <v>12</v>
      </c>
      <c r="D6" s="1">
        <v>5.0401275661539E-4</v>
      </c>
      <c r="E6" s="1">
        <v>5.0362616819290998E-4</v>
      </c>
      <c r="F6" s="1">
        <v>5.0329195032865995E-4</v>
      </c>
      <c r="G6" s="1">
        <v>4.0449901573120998E-2</v>
      </c>
      <c r="H6" s="1">
        <v>2.0115431049515999E-2</v>
      </c>
    </row>
    <row r="7" spans="1:8" x14ac:dyDescent="0.2">
      <c r="A7" s="1" t="s">
        <v>5</v>
      </c>
      <c r="B7" s="1" t="s">
        <v>6</v>
      </c>
      <c r="C7" s="1" t="s">
        <v>13</v>
      </c>
      <c r="D7" s="1">
        <v>1.0080275292858E-2</v>
      </c>
      <c r="E7" s="1">
        <v>1.0072543508945001E-2</v>
      </c>
      <c r="F7" s="1">
        <v>3.0197577414873999E-2</v>
      </c>
      <c r="G7" s="1">
        <v>1.011247539328E-2</v>
      </c>
      <c r="H7" s="1">
        <v>1.0057715524757999E-2</v>
      </c>
    </row>
    <row r="8" spans="1:8" x14ac:dyDescent="0.2">
      <c r="A8" s="1" t="s">
        <v>5</v>
      </c>
      <c r="B8" s="1" t="s">
        <v>6</v>
      </c>
      <c r="C8" s="1" t="s">
        <v>14</v>
      </c>
      <c r="D8" s="1">
        <v>9.0722477635724996E-2</v>
      </c>
      <c r="E8" s="1">
        <v>7.0507804562617002E-2</v>
      </c>
      <c r="F8" s="1">
        <v>5.0329295691456E-2</v>
      </c>
      <c r="G8" s="1">
        <v>6.0674852359682001E-2</v>
      </c>
      <c r="H8" s="1">
        <v>0.62357836253499999</v>
      </c>
    </row>
    <row r="9" spans="1:8" ht="15" thickBot="1" x14ac:dyDescent="0.25">
      <c r="A9" s="1" t="s">
        <v>5</v>
      </c>
      <c r="B9" s="1" t="s">
        <v>6</v>
      </c>
      <c r="C9" s="1" t="s">
        <v>15</v>
      </c>
      <c r="D9" s="1">
        <v>5.0401275661539E-4</v>
      </c>
      <c r="E9" s="1">
        <v>1.0072543508945001E-2</v>
      </c>
      <c r="F9" s="1">
        <v>5.0329195032865995E-4</v>
      </c>
      <c r="G9" s="1">
        <v>5.0562275841647996E-4</v>
      </c>
      <c r="H9" s="1">
        <v>5.0288477046635E-4</v>
      </c>
    </row>
    <row r="12" spans="1:8" x14ac:dyDescent="0.2">
      <c r="D12" t="s">
        <v>25</v>
      </c>
      <c r="E12" t="s">
        <v>26</v>
      </c>
      <c r="F12" t="s">
        <v>27</v>
      </c>
      <c r="G12" t="s">
        <v>28</v>
      </c>
      <c r="H12" t="s">
        <v>29</v>
      </c>
    </row>
    <row r="13" spans="1:8" x14ac:dyDescent="0.2">
      <c r="A13" s="11" t="s">
        <v>24</v>
      </c>
      <c r="B13" s="11"/>
      <c r="C13" s="11"/>
      <c r="D13" s="10">
        <v>0.15261720535612605</v>
      </c>
      <c r="E13" s="10">
        <v>0.16399141943348733</v>
      </c>
      <c r="F13" s="10">
        <v>0.36516535408274825</v>
      </c>
      <c r="G13" s="10">
        <v>0.16559750435840059</v>
      </c>
      <c r="H13" s="10">
        <v>0.15262856201489025</v>
      </c>
    </row>
    <row r="20" spans="1:8" ht="15" thickBot="1" x14ac:dyDescent="0.25"/>
    <row r="21" spans="1:8" ht="15" thickBot="1" x14ac:dyDescent="0.25">
      <c r="A21" s="1" t="s">
        <v>5</v>
      </c>
      <c r="B21" s="1" t="s">
        <v>6</v>
      </c>
      <c r="C21" s="1" t="s">
        <v>9</v>
      </c>
      <c r="D21" s="1">
        <v>2.0160550585716999E-2</v>
      </c>
      <c r="E21" s="1">
        <v>3.0217630526836001E-2</v>
      </c>
      <c r="F21" s="1">
        <v>3.0197577414873999E-2</v>
      </c>
      <c r="G21" s="1">
        <v>8.0899803146242996E-2</v>
      </c>
      <c r="H21" s="1">
        <v>0.15086573287137001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Sheet0 (3)</vt:lpstr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2018-04-09T19:38:58Z</dcterms:created>
  <dcterms:modified xsi:type="dcterms:W3CDTF">2018-04-10T13:50:18Z</dcterms:modified>
</cp:coreProperties>
</file>