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Credicorp\Aprendizaje\Calculos\"/>
    </mc:Choice>
  </mc:AlternateContent>
  <xr:revisionPtr revIDLastSave="0" documentId="13_ncr:1_{4E419374-69C7-49F7-B545-B26E82196E3F}" xr6:coauthVersionLast="28" xr6:coauthVersionMax="28" xr10:uidLastSave="{00000000-0000-0000-0000-000000000000}"/>
  <bookViews>
    <workbookView xWindow="0" yWindow="0" windowWidth="28800" windowHeight="12210" activeTab="2" xr2:uid="{00000000-000D-0000-FFFF-FFFF00000000}"/>
  </bookViews>
  <sheets>
    <sheet name="Transacciones" sheetId="1" r:id="rId1"/>
    <sheet name="Hoja1" sheetId="2" r:id="rId2"/>
    <sheet name="Hoja2" sheetId="3" r:id="rId3"/>
  </sheets>
  <definedNames>
    <definedName name="_xlnm._FilterDatabase" localSheetId="1" hidden="1">Hoja1!$A$1:$E$1</definedName>
    <definedName name="_xlnm._FilterDatabase" localSheetId="2" hidden="1">Hoja2!$I$2:$L$2</definedName>
  </definedNames>
  <calcPr calcId="171027"/>
</workbook>
</file>

<file path=xl/calcChain.xml><?xml version="1.0" encoding="utf-8"?>
<calcChain xmlns="http://schemas.openxmlformats.org/spreadsheetml/2006/main">
  <c r="Q29" i="3" l="1"/>
  <c r="I251" i="3" l="1"/>
  <c r="D4" i="3"/>
  <c r="J3" i="3"/>
  <c r="J4" i="3" s="1"/>
  <c r="G3" i="3"/>
  <c r="E3" i="3"/>
  <c r="H5" i="2"/>
  <c r="D1" i="2"/>
  <c r="E1" i="2" s="1"/>
  <c r="B4" i="3"/>
  <c r="B12" i="3"/>
  <c r="B20" i="3"/>
  <c r="B28" i="3"/>
  <c r="B36" i="3"/>
  <c r="B44" i="3"/>
  <c r="B52" i="3"/>
  <c r="B60" i="3"/>
  <c r="B68" i="3"/>
  <c r="B76" i="3"/>
  <c r="B84" i="3"/>
  <c r="B92" i="3"/>
  <c r="B100" i="3"/>
  <c r="B108" i="3"/>
  <c r="B116" i="3"/>
  <c r="B124" i="3"/>
  <c r="B132" i="3"/>
  <c r="B140" i="3"/>
  <c r="B148" i="3"/>
  <c r="B156" i="3"/>
  <c r="B164" i="3"/>
  <c r="B172" i="3"/>
  <c r="B180" i="3"/>
  <c r="B188" i="3"/>
  <c r="B196" i="3"/>
  <c r="B204" i="3"/>
  <c r="B212" i="3"/>
  <c r="B220" i="3"/>
  <c r="B228" i="3"/>
  <c r="B236" i="3"/>
  <c r="B244" i="3"/>
  <c r="B252" i="3"/>
  <c r="B42" i="3"/>
  <c r="B82" i="3"/>
  <c r="B90" i="3"/>
  <c r="B130" i="3"/>
  <c r="B162" i="3"/>
  <c r="B202" i="3"/>
  <c r="B11" i="3"/>
  <c r="B67" i="3"/>
  <c r="B99" i="3"/>
  <c r="B139" i="3"/>
  <c r="B187" i="3"/>
  <c r="B235" i="3"/>
  <c r="B5" i="3"/>
  <c r="B13" i="3"/>
  <c r="B21" i="3"/>
  <c r="B29" i="3"/>
  <c r="B37" i="3"/>
  <c r="B45" i="3"/>
  <c r="B53" i="3"/>
  <c r="B61" i="3"/>
  <c r="B69" i="3"/>
  <c r="B77" i="3"/>
  <c r="B85" i="3"/>
  <c r="B93" i="3"/>
  <c r="B101" i="3"/>
  <c r="B109" i="3"/>
  <c r="B117" i="3"/>
  <c r="B125" i="3"/>
  <c r="B133" i="3"/>
  <c r="B141" i="3"/>
  <c r="B149" i="3"/>
  <c r="B157" i="3"/>
  <c r="B165" i="3"/>
  <c r="B173" i="3"/>
  <c r="B181" i="3"/>
  <c r="B189" i="3"/>
  <c r="B197" i="3"/>
  <c r="B205" i="3"/>
  <c r="B213" i="3"/>
  <c r="B221" i="3"/>
  <c r="B229" i="3"/>
  <c r="B237" i="3"/>
  <c r="B245" i="3"/>
  <c r="B50" i="3"/>
  <c r="B106" i="3"/>
  <c r="B154" i="3"/>
  <c r="B194" i="3"/>
  <c r="B218" i="3"/>
  <c r="B250" i="3"/>
  <c r="B43" i="3"/>
  <c r="B107" i="3"/>
  <c r="B163" i="3"/>
  <c r="B195" i="3"/>
  <c r="B243" i="3"/>
  <c r="B6" i="3"/>
  <c r="B14" i="3"/>
  <c r="B22" i="3"/>
  <c r="B30" i="3"/>
  <c r="B38" i="3"/>
  <c r="B46" i="3"/>
  <c r="B54" i="3"/>
  <c r="B62" i="3"/>
  <c r="B70" i="3"/>
  <c r="B78" i="3"/>
  <c r="B86" i="3"/>
  <c r="B94" i="3"/>
  <c r="B102" i="3"/>
  <c r="B110" i="3"/>
  <c r="B118" i="3"/>
  <c r="B126" i="3"/>
  <c r="B134" i="3"/>
  <c r="B142" i="3"/>
  <c r="B150" i="3"/>
  <c r="B158" i="3"/>
  <c r="B166" i="3"/>
  <c r="B174" i="3"/>
  <c r="B182" i="3"/>
  <c r="B190" i="3"/>
  <c r="B198" i="3"/>
  <c r="B206" i="3"/>
  <c r="B214" i="3"/>
  <c r="B222" i="3"/>
  <c r="B230" i="3"/>
  <c r="B238" i="3"/>
  <c r="B246" i="3"/>
  <c r="B34" i="3"/>
  <c r="B146" i="3"/>
  <c r="B242" i="3"/>
  <c r="B51" i="3"/>
  <c r="B147" i="3"/>
  <c r="B219" i="3"/>
  <c r="B7" i="3"/>
  <c r="B15" i="3"/>
  <c r="B23" i="3"/>
  <c r="B31" i="3"/>
  <c r="B39" i="3"/>
  <c r="B47" i="3"/>
  <c r="B55" i="3"/>
  <c r="B63" i="3"/>
  <c r="B71" i="3"/>
  <c r="B79" i="3"/>
  <c r="B87" i="3"/>
  <c r="B95" i="3"/>
  <c r="B103" i="3"/>
  <c r="B111" i="3"/>
  <c r="B119" i="3"/>
  <c r="B127" i="3"/>
  <c r="B135" i="3"/>
  <c r="B143" i="3"/>
  <c r="B151" i="3"/>
  <c r="B159" i="3"/>
  <c r="B167" i="3"/>
  <c r="B175" i="3"/>
  <c r="B183" i="3"/>
  <c r="B191" i="3"/>
  <c r="B199" i="3"/>
  <c r="B207" i="3"/>
  <c r="B215" i="3"/>
  <c r="B223" i="3"/>
  <c r="B231" i="3"/>
  <c r="B239" i="3"/>
  <c r="B247" i="3"/>
  <c r="B26" i="3"/>
  <c r="B74" i="3"/>
  <c r="B98" i="3"/>
  <c r="B138" i="3"/>
  <c r="B170" i="3"/>
  <c r="B210" i="3"/>
  <c r="B35" i="3"/>
  <c r="B59" i="3"/>
  <c r="B91" i="3"/>
  <c r="B131" i="3"/>
  <c r="B179" i="3"/>
  <c r="B227" i="3"/>
  <c r="B8" i="3"/>
  <c r="B16" i="3"/>
  <c r="B24" i="3"/>
  <c r="B32" i="3"/>
  <c r="B40" i="3"/>
  <c r="B48" i="3"/>
  <c r="B56" i="3"/>
  <c r="B64" i="3"/>
  <c r="B72" i="3"/>
  <c r="B80" i="3"/>
  <c r="B88" i="3"/>
  <c r="B96" i="3"/>
  <c r="B104" i="3"/>
  <c r="B112" i="3"/>
  <c r="B120" i="3"/>
  <c r="B128" i="3"/>
  <c r="B136" i="3"/>
  <c r="B144" i="3"/>
  <c r="B152" i="3"/>
  <c r="B160" i="3"/>
  <c r="B168" i="3"/>
  <c r="B176" i="3"/>
  <c r="B184" i="3"/>
  <c r="B192" i="3"/>
  <c r="B200" i="3"/>
  <c r="B208" i="3"/>
  <c r="B216" i="3"/>
  <c r="B224" i="3"/>
  <c r="B232" i="3"/>
  <c r="B240" i="3"/>
  <c r="B248" i="3"/>
  <c r="B18" i="3"/>
  <c r="B66" i="3"/>
  <c r="B122" i="3"/>
  <c r="B186" i="3"/>
  <c r="B226" i="3"/>
  <c r="B19" i="3"/>
  <c r="B75" i="3"/>
  <c r="B115" i="3"/>
  <c r="B155" i="3"/>
  <c r="B203" i="3"/>
  <c r="B251" i="3"/>
  <c r="B9" i="3"/>
  <c r="B17" i="3"/>
  <c r="B25" i="3"/>
  <c r="B33" i="3"/>
  <c r="B41" i="3"/>
  <c r="B49" i="3"/>
  <c r="B57" i="3"/>
  <c r="B65" i="3"/>
  <c r="B73" i="3"/>
  <c r="B81" i="3"/>
  <c r="B89" i="3"/>
  <c r="B97" i="3"/>
  <c r="B105" i="3"/>
  <c r="B113" i="3"/>
  <c r="B121" i="3"/>
  <c r="B129" i="3"/>
  <c r="B137" i="3"/>
  <c r="B145" i="3"/>
  <c r="B153" i="3"/>
  <c r="B161" i="3"/>
  <c r="B169" i="3"/>
  <c r="B177" i="3"/>
  <c r="B185" i="3"/>
  <c r="B193" i="3"/>
  <c r="B201" i="3"/>
  <c r="B209" i="3"/>
  <c r="B217" i="3"/>
  <c r="B225" i="3"/>
  <c r="B233" i="3"/>
  <c r="B241" i="3"/>
  <c r="B249" i="3"/>
  <c r="B10" i="3"/>
  <c r="B58" i="3"/>
  <c r="B114" i="3"/>
  <c r="B178" i="3"/>
  <c r="B234" i="3"/>
  <c r="B27" i="3"/>
  <c r="B83" i="3"/>
  <c r="B123" i="3"/>
  <c r="B171" i="3"/>
  <c r="B211" i="3"/>
  <c r="B3" i="3"/>
  <c r="K3" i="3" l="1"/>
  <c r="F3" i="3"/>
  <c r="K211" i="3"/>
  <c r="F211" i="3"/>
  <c r="K171" i="3"/>
  <c r="F171" i="3"/>
  <c r="K123" i="3"/>
  <c r="F123" i="3"/>
  <c r="K83" i="3"/>
  <c r="F83" i="3"/>
  <c r="K27" i="3"/>
  <c r="F27" i="3"/>
  <c r="K234" i="3"/>
  <c r="F234" i="3"/>
  <c r="K178" i="3"/>
  <c r="F178" i="3"/>
  <c r="K114" i="3"/>
  <c r="F114" i="3"/>
  <c r="K58" i="3"/>
  <c r="F58" i="3"/>
  <c r="K10" i="3"/>
  <c r="F10" i="3"/>
  <c r="F249" i="3"/>
  <c r="K249" i="3"/>
  <c r="F241" i="3"/>
  <c r="K241" i="3"/>
  <c r="F233" i="3"/>
  <c r="K233" i="3"/>
  <c r="F225" i="3"/>
  <c r="K225" i="3"/>
  <c r="F217" i="3"/>
  <c r="K217" i="3"/>
  <c r="F209" i="3"/>
  <c r="K209" i="3"/>
  <c r="F201" i="3"/>
  <c r="K201" i="3"/>
  <c r="F193" i="3"/>
  <c r="K193" i="3"/>
  <c r="F185" i="3"/>
  <c r="K185" i="3"/>
  <c r="F177" i="3"/>
  <c r="K177" i="3"/>
  <c r="F169" i="3"/>
  <c r="K169" i="3"/>
  <c r="F161" i="3"/>
  <c r="K161" i="3"/>
  <c r="F153" i="3"/>
  <c r="K153" i="3"/>
  <c r="F145" i="3"/>
  <c r="K145" i="3"/>
  <c r="F137" i="3"/>
  <c r="K137" i="3"/>
  <c r="F129" i="3"/>
  <c r="K129" i="3"/>
  <c r="F121" i="3"/>
  <c r="K121" i="3"/>
  <c r="F113" i="3"/>
  <c r="K113" i="3"/>
  <c r="F105" i="3"/>
  <c r="K105" i="3"/>
  <c r="F97" i="3"/>
  <c r="K97" i="3"/>
  <c r="F89" i="3"/>
  <c r="K89" i="3"/>
  <c r="F81" i="3"/>
  <c r="K81" i="3"/>
  <c r="F73" i="3"/>
  <c r="K73" i="3"/>
  <c r="F65" i="3"/>
  <c r="K65" i="3"/>
  <c r="F57" i="3"/>
  <c r="K57" i="3"/>
  <c r="F49" i="3"/>
  <c r="K49" i="3"/>
  <c r="F41" i="3"/>
  <c r="K41" i="3"/>
  <c r="F33" i="3"/>
  <c r="K33" i="3"/>
  <c r="F25" i="3"/>
  <c r="K25" i="3"/>
  <c r="F17" i="3"/>
  <c r="K17" i="3"/>
  <c r="F9" i="3"/>
  <c r="K9" i="3"/>
  <c r="F251" i="3"/>
  <c r="K203" i="3"/>
  <c r="F203" i="3"/>
  <c r="K155" i="3"/>
  <c r="F155" i="3"/>
  <c r="K115" i="3"/>
  <c r="F115" i="3"/>
  <c r="K75" i="3"/>
  <c r="F75" i="3"/>
  <c r="K19" i="3"/>
  <c r="F19" i="3"/>
  <c r="K226" i="3"/>
  <c r="F226" i="3"/>
  <c r="K186" i="3"/>
  <c r="F186" i="3"/>
  <c r="K122" i="3"/>
  <c r="F122" i="3"/>
  <c r="K66" i="3"/>
  <c r="F66" i="3"/>
  <c r="K18" i="3"/>
  <c r="F18" i="3"/>
  <c r="K248" i="3"/>
  <c r="F248" i="3"/>
  <c r="F240" i="3"/>
  <c r="K240" i="3"/>
  <c r="F232" i="3"/>
  <c r="K232" i="3"/>
  <c r="K224" i="3"/>
  <c r="F224" i="3"/>
  <c r="F216" i="3"/>
  <c r="K216" i="3"/>
  <c r="F208" i="3"/>
  <c r="K208" i="3"/>
  <c r="K200" i="3"/>
  <c r="F200" i="3"/>
  <c r="F192" i="3"/>
  <c r="K192" i="3"/>
  <c r="F184" i="3"/>
  <c r="K184" i="3"/>
  <c r="K176" i="3"/>
  <c r="F176" i="3"/>
  <c r="F168" i="3"/>
  <c r="K168" i="3"/>
  <c r="F160" i="3"/>
  <c r="K160" i="3"/>
  <c r="K152" i="3"/>
  <c r="F152" i="3"/>
  <c r="F144" i="3"/>
  <c r="K144" i="3"/>
  <c r="F136" i="3"/>
  <c r="K136" i="3"/>
  <c r="K128" i="3"/>
  <c r="F128" i="3"/>
  <c r="F120" i="3"/>
  <c r="K120" i="3"/>
  <c r="F112" i="3"/>
  <c r="K112" i="3"/>
  <c r="K104" i="3"/>
  <c r="F104" i="3"/>
  <c r="F96" i="3"/>
  <c r="K96" i="3"/>
  <c r="F88" i="3"/>
  <c r="K88" i="3"/>
  <c r="K80" i="3"/>
  <c r="F80" i="3"/>
  <c r="F72" i="3"/>
  <c r="K72" i="3"/>
  <c r="F64" i="3"/>
  <c r="K64" i="3"/>
  <c r="F56" i="3"/>
  <c r="K56" i="3"/>
  <c r="K48" i="3"/>
  <c r="F48" i="3"/>
  <c r="F40" i="3"/>
  <c r="K40" i="3"/>
  <c r="F32" i="3"/>
  <c r="K32" i="3"/>
  <c r="F24" i="3"/>
  <c r="K24" i="3"/>
  <c r="K16" i="3"/>
  <c r="F16" i="3"/>
  <c r="F8" i="3"/>
  <c r="K8" i="3"/>
  <c r="K227" i="3"/>
  <c r="F227" i="3"/>
  <c r="K179" i="3"/>
  <c r="F179" i="3"/>
  <c r="K131" i="3"/>
  <c r="F131" i="3"/>
  <c r="K91" i="3"/>
  <c r="F91" i="3"/>
  <c r="K59" i="3"/>
  <c r="F59" i="3"/>
  <c r="K35" i="3"/>
  <c r="F35" i="3"/>
  <c r="K210" i="3"/>
  <c r="F210" i="3"/>
  <c r="K170" i="3"/>
  <c r="F170" i="3"/>
  <c r="K138" i="3"/>
  <c r="F138" i="3"/>
  <c r="K98" i="3"/>
  <c r="F98" i="3"/>
  <c r="K74" i="3"/>
  <c r="F74" i="3"/>
  <c r="K26" i="3"/>
  <c r="F26" i="3"/>
  <c r="K247" i="3"/>
  <c r="F247" i="3"/>
  <c r="F239" i="3"/>
  <c r="K239" i="3"/>
  <c r="K231" i="3"/>
  <c r="F231" i="3"/>
  <c r="K223" i="3"/>
  <c r="F223" i="3"/>
  <c r="F215" i="3"/>
  <c r="K215" i="3"/>
  <c r="F207" i="3"/>
  <c r="K207" i="3"/>
  <c r="K199" i="3"/>
  <c r="F199" i="3"/>
  <c r="F191" i="3"/>
  <c r="K191" i="3"/>
  <c r="K183" i="3"/>
  <c r="F183" i="3"/>
  <c r="F175" i="3"/>
  <c r="K175" i="3"/>
  <c r="K167" i="3"/>
  <c r="F167" i="3"/>
  <c r="F159" i="3"/>
  <c r="K159" i="3"/>
  <c r="F151" i="3"/>
  <c r="K151" i="3"/>
  <c r="F143" i="3"/>
  <c r="K143" i="3"/>
  <c r="K135" i="3"/>
  <c r="F135" i="3"/>
  <c r="F127" i="3"/>
  <c r="K127" i="3"/>
  <c r="F119" i="3"/>
  <c r="K119" i="3"/>
  <c r="K111" i="3"/>
  <c r="F111" i="3"/>
  <c r="F103" i="3"/>
  <c r="K103" i="3"/>
  <c r="F95" i="3"/>
  <c r="K95" i="3"/>
  <c r="F87" i="3"/>
  <c r="K87" i="3"/>
  <c r="F79" i="3"/>
  <c r="K79" i="3"/>
  <c r="F71" i="3"/>
  <c r="K71" i="3"/>
  <c r="F63" i="3"/>
  <c r="K63" i="3"/>
  <c r="F55" i="3"/>
  <c r="K55" i="3"/>
  <c r="F47" i="3"/>
  <c r="K47" i="3"/>
  <c r="F39" i="3"/>
  <c r="K39" i="3"/>
  <c r="F31" i="3"/>
  <c r="K31" i="3"/>
  <c r="F23" i="3"/>
  <c r="K23" i="3"/>
  <c r="F15" i="3"/>
  <c r="K15" i="3"/>
  <c r="F7" i="3"/>
  <c r="K7" i="3"/>
  <c r="K219" i="3"/>
  <c r="F219" i="3"/>
  <c r="K147" i="3"/>
  <c r="F147" i="3"/>
  <c r="K51" i="3"/>
  <c r="F51" i="3"/>
  <c r="K242" i="3"/>
  <c r="F242" i="3"/>
  <c r="K146" i="3"/>
  <c r="F146" i="3"/>
  <c r="K34" i="3"/>
  <c r="F34" i="3"/>
  <c r="K246" i="3"/>
  <c r="F246" i="3"/>
  <c r="K238" i="3"/>
  <c r="F238" i="3"/>
  <c r="K230" i="3"/>
  <c r="F230" i="3"/>
  <c r="K222" i="3"/>
  <c r="F222" i="3"/>
  <c r="K214" i="3"/>
  <c r="F214" i="3"/>
  <c r="K206" i="3"/>
  <c r="F206" i="3"/>
  <c r="K198" i="3"/>
  <c r="F198" i="3"/>
  <c r="K190" i="3"/>
  <c r="F190" i="3"/>
  <c r="K182" i="3"/>
  <c r="F182" i="3"/>
  <c r="K174" i="3"/>
  <c r="F174" i="3"/>
  <c r="K166" i="3"/>
  <c r="F166" i="3"/>
  <c r="K158" i="3"/>
  <c r="F158" i="3"/>
  <c r="K150" i="3"/>
  <c r="F150" i="3"/>
  <c r="K142" i="3"/>
  <c r="F142" i="3"/>
  <c r="K134" i="3"/>
  <c r="F134" i="3"/>
  <c r="K126" i="3"/>
  <c r="F126" i="3"/>
  <c r="K118" i="3"/>
  <c r="F118" i="3"/>
  <c r="K110" i="3"/>
  <c r="F110" i="3"/>
  <c r="K102" i="3"/>
  <c r="F102" i="3"/>
  <c r="K94" i="3"/>
  <c r="F94" i="3"/>
  <c r="K86" i="3"/>
  <c r="F86" i="3"/>
  <c r="K78" i="3"/>
  <c r="F78" i="3"/>
  <c r="K70" i="3"/>
  <c r="F70" i="3"/>
  <c r="K62" i="3"/>
  <c r="F62" i="3"/>
  <c r="K54" i="3"/>
  <c r="F54" i="3"/>
  <c r="K46" i="3"/>
  <c r="F46" i="3"/>
  <c r="K38" i="3"/>
  <c r="F38" i="3"/>
  <c r="K30" i="3"/>
  <c r="F30" i="3"/>
  <c r="K22" i="3"/>
  <c r="F22" i="3"/>
  <c r="K14" i="3"/>
  <c r="F14" i="3"/>
  <c r="K6" i="3"/>
  <c r="F6" i="3"/>
  <c r="K243" i="3"/>
  <c r="F243" i="3"/>
  <c r="K195" i="3"/>
  <c r="F195" i="3"/>
  <c r="K163" i="3"/>
  <c r="F163" i="3"/>
  <c r="K107" i="3"/>
  <c r="F107" i="3"/>
  <c r="K43" i="3"/>
  <c r="F43" i="3"/>
  <c r="K250" i="3"/>
  <c r="F250" i="3"/>
  <c r="K218" i="3"/>
  <c r="F218" i="3"/>
  <c r="K194" i="3"/>
  <c r="F194" i="3"/>
  <c r="K154" i="3"/>
  <c r="F154" i="3"/>
  <c r="K106" i="3"/>
  <c r="F106" i="3"/>
  <c r="K50" i="3"/>
  <c r="F50" i="3"/>
  <c r="K245" i="3"/>
  <c r="F245" i="3"/>
  <c r="K237" i="3"/>
  <c r="F237" i="3"/>
  <c r="K229" i="3"/>
  <c r="F229" i="3"/>
  <c r="K221" i="3"/>
  <c r="F221" i="3"/>
  <c r="K213" i="3"/>
  <c r="F213" i="3"/>
  <c r="K205" i="3"/>
  <c r="F205" i="3"/>
  <c r="K197" i="3"/>
  <c r="F197" i="3"/>
  <c r="K189" i="3"/>
  <c r="F189" i="3"/>
  <c r="K181" i="3"/>
  <c r="F181" i="3"/>
  <c r="K173" i="3"/>
  <c r="F173" i="3"/>
  <c r="K165" i="3"/>
  <c r="F165" i="3"/>
  <c r="K157" i="3"/>
  <c r="F157" i="3"/>
  <c r="K149" i="3"/>
  <c r="F149" i="3"/>
  <c r="K141" i="3"/>
  <c r="F141" i="3"/>
  <c r="K133" i="3"/>
  <c r="F133" i="3"/>
  <c r="K125" i="3"/>
  <c r="F125" i="3"/>
  <c r="K117" i="3"/>
  <c r="F117" i="3"/>
  <c r="K109" i="3"/>
  <c r="F109" i="3"/>
  <c r="K101" i="3"/>
  <c r="F101" i="3"/>
  <c r="K93" i="3"/>
  <c r="F93" i="3"/>
  <c r="K85" i="3"/>
  <c r="F85" i="3"/>
  <c r="K77" i="3"/>
  <c r="F77" i="3"/>
  <c r="K69" i="3"/>
  <c r="F69" i="3"/>
  <c r="K61" i="3"/>
  <c r="F61" i="3"/>
  <c r="K53" i="3"/>
  <c r="F53" i="3"/>
  <c r="K45" i="3"/>
  <c r="F45" i="3"/>
  <c r="K37" i="3"/>
  <c r="F37" i="3"/>
  <c r="K29" i="3"/>
  <c r="F29" i="3"/>
  <c r="K21" i="3"/>
  <c r="F21" i="3"/>
  <c r="K13" i="3"/>
  <c r="F13" i="3"/>
  <c r="K5" i="3"/>
  <c r="F5" i="3"/>
  <c r="K235" i="3"/>
  <c r="F235" i="3"/>
  <c r="K187" i="3"/>
  <c r="F187" i="3"/>
  <c r="K139" i="3"/>
  <c r="F139" i="3"/>
  <c r="K99" i="3"/>
  <c r="F99" i="3"/>
  <c r="K67" i="3"/>
  <c r="F67" i="3"/>
  <c r="K11" i="3"/>
  <c r="F11" i="3"/>
  <c r="K202" i="3"/>
  <c r="F202" i="3"/>
  <c r="K162" i="3"/>
  <c r="F162" i="3"/>
  <c r="K130" i="3"/>
  <c r="F130" i="3"/>
  <c r="K90" i="3"/>
  <c r="F90" i="3"/>
  <c r="K82" i="3"/>
  <c r="F82" i="3"/>
  <c r="K42" i="3"/>
  <c r="F42" i="3"/>
  <c r="K252" i="3"/>
  <c r="F252" i="3"/>
  <c r="K244" i="3"/>
  <c r="F244" i="3"/>
  <c r="K236" i="3"/>
  <c r="F236" i="3"/>
  <c r="K228" i="3"/>
  <c r="F228" i="3"/>
  <c r="K220" i="3"/>
  <c r="F220" i="3"/>
  <c r="K212" i="3"/>
  <c r="F212" i="3"/>
  <c r="K204" i="3"/>
  <c r="F204" i="3"/>
  <c r="K196" i="3"/>
  <c r="F196" i="3"/>
  <c r="K188" i="3"/>
  <c r="F188" i="3"/>
  <c r="K180" i="3"/>
  <c r="F180" i="3"/>
  <c r="K172" i="3"/>
  <c r="F172" i="3"/>
  <c r="K164" i="3"/>
  <c r="F164" i="3"/>
  <c r="K156" i="3"/>
  <c r="F156" i="3"/>
  <c r="K148" i="3"/>
  <c r="F148" i="3"/>
  <c r="K140" i="3"/>
  <c r="F140" i="3"/>
  <c r="K132" i="3"/>
  <c r="F132" i="3"/>
  <c r="K124" i="3"/>
  <c r="F124" i="3"/>
  <c r="K116" i="3"/>
  <c r="F116" i="3"/>
  <c r="K108" i="3"/>
  <c r="F108" i="3"/>
  <c r="K100" i="3"/>
  <c r="F100" i="3"/>
  <c r="K92" i="3"/>
  <c r="F92" i="3"/>
  <c r="K84" i="3"/>
  <c r="F84" i="3"/>
  <c r="K76" i="3"/>
  <c r="F76" i="3"/>
  <c r="F68" i="3"/>
  <c r="K68" i="3"/>
  <c r="K60" i="3"/>
  <c r="F60" i="3"/>
  <c r="K52" i="3"/>
  <c r="F52" i="3"/>
  <c r="K44" i="3"/>
  <c r="F44" i="3"/>
  <c r="K36" i="3"/>
  <c r="F36" i="3"/>
  <c r="K28" i="3"/>
  <c r="F28" i="3"/>
  <c r="K20" i="3"/>
  <c r="F20" i="3"/>
  <c r="K12" i="3"/>
  <c r="F12" i="3"/>
  <c r="K4" i="3"/>
  <c r="F4" i="3"/>
  <c r="K251" i="3"/>
  <c r="J5" i="3"/>
  <c r="L4" i="3"/>
  <c r="L3" i="3"/>
  <c r="E4" i="3"/>
  <c r="G4" i="3" s="1"/>
  <c r="J6" i="3" l="1"/>
  <c r="L5" i="3"/>
  <c r="E5" i="3"/>
  <c r="G5" i="3" s="1"/>
  <c r="J7" i="3" l="1"/>
  <c r="L6" i="3"/>
  <c r="E6" i="3"/>
  <c r="G6" i="3" s="1"/>
  <c r="J8" i="3" l="1"/>
  <c r="L7" i="3"/>
  <c r="E7" i="3"/>
  <c r="G7" i="3" s="1"/>
  <c r="J9" i="3" l="1"/>
  <c r="L8" i="3"/>
  <c r="E8" i="3"/>
  <c r="G8" i="3" s="1"/>
  <c r="L9" i="3" l="1"/>
  <c r="J10" i="3"/>
  <c r="E9" i="3"/>
  <c r="G9" i="3" s="1"/>
  <c r="J11" i="3" l="1"/>
  <c r="L10" i="3"/>
  <c r="E10" i="3"/>
  <c r="G10" i="3" s="1"/>
  <c r="J12" i="3" l="1"/>
  <c r="L11" i="3"/>
  <c r="E11" i="3"/>
  <c r="G11" i="3" s="1"/>
  <c r="J13" i="3" l="1"/>
  <c r="L12" i="3"/>
  <c r="E12" i="3"/>
  <c r="G12" i="3" s="1"/>
  <c r="J14" i="3" l="1"/>
  <c r="L13" i="3"/>
  <c r="E13" i="3"/>
  <c r="G13" i="3" s="1"/>
  <c r="J15" i="3" l="1"/>
  <c r="L14" i="3"/>
  <c r="E14" i="3"/>
  <c r="G14" i="3" s="1"/>
  <c r="J16" i="3" l="1"/>
  <c r="L15" i="3"/>
  <c r="E15" i="3"/>
  <c r="G15" i="3" s="1"/>
  <c r="J17" i="3" l="1"/>
  <c r="L16" i="3"/>
  <c r="E16" i="3"/>
  <c r="G16" i="3" s="1"/>
  <c r="L17" i="3" l="1"/>
  <c r="J18" i="3"/>
  <c r="E17" i="3"/>
  <c r="G17" i="3" s="1"/>
  <c r="J19" i="3" l="1"/>
  <c r="L18" i="3"/>
  <c r="E18" i="3"/>
  <c r="G18" i="3" s="1"/>
  <c r="J20" i="3" l="1"/>
  <c r="L19" i="3"/>
  <c r="E19" i="3"/>
  <c r="G19" i="3" s="1"/>
  <c r="J21" i="3" l="1"/>
  <c r="L20" i="3"/>
  <c r="E20" i="3"/>
  <c r="G20" i="3" s="1"/>
  <c r="J22" i="3" l="1"/>
  <c r="L21" i="3"/>
  <c r="E21" i="3"/>
  <c r="G21" i="3" s="1"/>
  <c r="J23" i="3" l="1"/>
  <c r="L22" i="3"/>
  <c r="E22" i="3"/>
  <c r="G22" i="3" s="1"/>
  <c r="J24" i="3" l="1"/>
  <c r="L23" i="3"/>
  <c r="E23" i="3"/>
  <c r="G23" i="3" s="1"/>
  <c r="J25" i="3" l="1"/>
  <c r="L24" i="3"/>
  <c r="E24" i="3"/>
  <c r="G24" i="3" s="1"/>
  <c r="L25" i="3" l="1"/>
  <c r="J26" i="3"/>
  <c r="E25" i="3"/>
  <c r="G25" i="3" s="1"/>
  <c r="J27" i="3" l="1"/>
  <c r="L26" i="3"/>
  <c r="E26" i="3"/>
  <c r="G26" i="3" s="1"/>
  <c r="J28" i="3" l="1"/>
  <c r="L27" i="3"/>
  <c r="E27" i="3"/>
  <c r="G27" i="3" s="1"/>
  <c r="J29" i="3" l="1"/>
  <c r="L28" i="3"/>
  <c r="E28" i="3"/>
  <c r="G28" i="3" s="1"/>
  <c r="J30" i="3" l="1"/>
  <c r="L29" i="3"/>
  <c r="E29" i="3"/>
  <c r="G29" i="3" s="1"/>
  <c r="J31" i="3" l="1"/>
  <c r="L30" i="3"/>
  <c r="E30" i="3"/>
  <c r="G30" i="3" s="1"/>
  <c r="J32" i="3" l="1"/>
  <c r="L31" i="3"/>
  <c r="E31" i="3"/>
  <c r="G31" i="3" s="1"/>
  <c r="J33" i="3" l="1"/>
  <c r="L32" i="3"/>
  <c r="E32" i="3"/>
  <c r="G32" i="3" s="1"/>
  <c r="L33" i="3" l="1"/>
  <c r="J34" i="3"/>
  <c r="E33" i="3"/>
  <c r="G33" i="3" s="1"/>
  <c r="J35" i="3" l="1"/>
  <c r="L34" i="3"/>
  <c r="E34" i="3"/>
  <c r="G34" i="3" s="1"/>
  <c r="J36" i="3" l="1"/>
  <c r="L35" i="3"/>
  <c r="E35" i="3"/>
  <c r="G35" i="3" s="1"/>
  <c r="J37" i="3" l="1"/>
  <c r="L36" i="3"/>
  <c r="E36" i="3"/>
  <c r="G36" i="3" s="1"/>
  <c r="J38" i="3" l="1"/>
  <c r="L37" i="3"/>
  <c r="E37" i="3"/>
  <c r="G37" i="3" s="1"/>
  <c r="J39" i="3" l="1"/>
  <c r="L38" i="3"/>
  <c r="E38" i="3"/>
  <c r="G38" i="3" s="1"/>
  <c r="J40" i="3" l="1"/>
  <c r="L39" i="3"/>
  <c r="E39" i="3"/>
  <c r="G39" i="3" s="1"/>
  <c r="J41" i="3" l="1"/>
  <c r="L40" i="3"/>
  <c r="E40" i="3"/>
  <c r="G40" i="3" s="1"/>
  <c r="L41" i="3" l="1"/>
  <c r="J42" i="3"/>
  <c r="E41" i="3"/>
  <c r="G41" i="3" s="1"/>
  <c r="J43" i="3" l="1"/>
  <c r="L42" i="3"/>
  <c r="E42" i="3"/>
  <c r="G42" i="3" s="1"/>
  <c r="J44" i="3" l="1"/>
  <c r="L43" i="3"/>
  <c r="E43" i="3"/>
  <c r="G43" i="3" s="1"/>
  <c r="J45" i="3" l="1"/>
  <c r="L44" i="3"/>
  <c r="E44" i="3"/>
  <c r="G44" i="3" s="1"/>
  <c r="J46" i="3" l="1"/>
  <c r="L45" i="3"/>
  <c r="E45" i="3"/>
  <c r="G45" i="3" s="1"/>
  <c r="J47" i="3" l="1"/>
  <c r="L46" i="3"/>
  <c r="E46" i="3"/>
  <c r="G46" i="3" s="1"/>
  <c r="J48" i="3" l="1"/>
  <c r="L47" i="3"/>
  <c r="E47" i="3"/>
  <c r="G47" i="3" s="1"/>
  <c r="J49" i="3" l="1"/>
  <c r="L48" i="3"/>
  <c r="E48" i="3"/>
  <c r="G48" i="3" s="1"/>
  <c r="L49" i="3" l="1"/>
  <c r="J50" i="3"/>
  <c r="E49" i="3"/>
  <c r="G49" i="3" s="1"/>
  <c r="J51" i="3" l="1"/>
  <c r="L50" i="3"/>
  <c r="E50" i="3"/>
  <c r="G50" i="3" s="1"/>
  <c r="J52" i="3" l="1"/>
  <c r="L51" i="3"/>
  <c r="E51" i="3"/>
  <c r="G51" i="3" s="1"/>
  <c r="J53" i="3" l="1"/>
  <c r="L52" i="3"/>
  <c r="E52" i="3"/>
  <c r="G52" i="3" s="1"/>
  <c r="J54" i="3" l="1"/>
  <c r="L53" i="3"/>
  <c r="E53" i="3"/>
  <c r="G53" i="3" s="1"/>
  <c r="J55" i="3" l="1"/>
  <c r="L54" i="3"/>
  <c r="E54" i="3"/>
  <c r="G54" i="3" s="1"/>
  <c r="J56" i="3" l="1"/>
  <c r="L55" i="3"/>
  <c r="E55" i="3"/>
  <c r="G55" i="3" s="1"/>
  <c r="J57" i="3" l="1"/>
  <c r="L56" i="3"/>
  <c r="E56" i="3"/>
  <c r="G56" i="3" s="1"/>
  <c r="L57" i="3" l="1"/>
  <c r="J58" i="3"/>
  <c r="E57" i="3"/>
  <c r="G57" i="3" s="1"/>
  <c r="J59" i="3" l="1"/>
  <c r="L58" i="3"/>
  <c r="E58" i="3"/>
  <c r="G58" i="3" s="1"/>
  <c r="J60" i="3" l="1"/>
  <c r="L59" i="3"/>
  <c r="E59" i="3"/>
  <c r="G59" i="3" s="1"/>
  <c r="J61" i="3" l="1"/>
  <c r="L60" i="3"/>
  <c r="E60" i="3"/>
  <c r="G60" i="3" s="1"/>
  <c r="J62" i="3" l="1"/>
  <c r="L61" i="3"/>
  <c r="E61" i="3"/>
  <c r="G61" i="3" s="1"/>
  <c r="J63" i="3" l="1"/>
  <c r="L62" i="3"/>
  <c r="E62" i="3"/>
  <c r="G62" i="3" s="1"/>
  <c r="J64" i="3" l="1"/>
  <c r="L63" i="3"/>
  <c r="E63" i="3"/>
  <c r="G63" i="3" s="1"/>
  <c r="J65" i="3" l="1"/>
  <c r="L64" i="3"/>
  <c r="E64" i="3"/>
  <c r="G64" i="3" s="1"/>
  <c r="L65" i="3" l="1"/>
  <c r="J66" i="3"/>
  <c r="E65" i="3"/>
  <c r="G65" i="3" s="1"/>
  <c r="J67" i="3" l="1"/>
  <c r="L66" i="3"/>
  <c r="E66" i="3"/>
  <c r="G66" i="3" s="1"/>
  <c r="J68" i="3" l="1"/>
  <c r="L67" i="3"/>
  <c r="E67" i="3"/>
  <c r="G67" i="3" s="1"/>
  <c r="J69" i="3" l="1"/>
  <c r="L68" i="3"/>
  <c r="E68" i="3"/>
  <c r="G68" i="3" s="1"/>
  <c r="J70" i="3" l="1"/>
  <c r="L69" i="3"/>
  <c r="E69" i="3"/>
  <c r="G69" i="3" s="1"/>
  <c r="J71" i="3" l="1"/>
  <c r="L70" i="3"/>
  <c r="E70" i="3"/>
  <c r="G70" i="3" s="1"/>
  <c r="J72" i="3" l="1"/>
  <c r="L71" i="3"/>
  <c r="E71" i="3"/>
  <c r="G71" i="3" s="1"/>
  <c r="J73" i="3" l="1"/>
  <c r="L72" i="3"/>
  <c r="E72" i="3"/>
  <c r="G72" i="3" s="1"/>
  <c r="L73" i="3" l="1"/>
  <c r="J74" i="3"/>
  <c r="E73" i="3"/>
  <c r="G73" i="3" s="1"/>
  <c r="J75" i="3" l="1"/>
  <c r="L74" i="3"/>
  <c r="E74" i="3"/>
  <c r="G74" i="3" s="1"/>
  <c r="J76" i="3" l="1"/>
  <c r="L75" i="3"/>
  <c r="E75" i="3"/>
  <c r="G75" i="3" s="1"/>
  <c r="J77" i="3" l="1"/>
  <c r="L76" i="3"/>
  <c r="E76" i="3"/>
  <c r="G76" i="3" s="1"/>
  <c r="J78" i="3" l="1"/>
  <c r="L77" i="3"/>
  <c r="E77" i="3"/>
  <c r="G77" i="3" s="1"/>
  <c r="J79" i="3" l="1"/>
  <c r="L78" i="3"/>
  <c r="E78" i="3"/>
  <c r="G78" i="3" s="1"/>
  <c r="J80" i="3" l="1"/>
  <c r="L79" i="3"/>
  <c r="E79" i="3"/>
  <c r="G79" i="3" s="1"/>
  <c r="J81" i="3" l="1"/>
  <c r="L80" i="3"/>
  <c r="E80" i="3"/>
  <c r="G80" i="3" s="1"/>
  <c r="L81" i="3" l="1"/>
  <c r="J82" i="3"/>
  <c r="E81" i="3"/>
  <c r="G81" i="3" s="1"/>
  <c r="J83" i="3" l="1"/>
  <c r="L82" i="3"/>
  <c r="E82" i="3"/>
  <c r="G82" i="3" s="1"/>
  <c r="J84" i="3" l="1"/>
  <c r="L83" i="3"/>
  <c r="E83" i="3"/>
  <c r="G83" i="3" s="1"/>
  <c r="J85" i="3" l="1"/>
  <c r="L84" i="3"/>
  <c r="E84" i="3"/>
  <c r="G84" i="3" s="1"/>
  <c r="J86" i="3" l="1"/>
  <c r="L85" i="3"/>
  <c r="E85" i="3"/>
  <c r="G85" i="3" s="1"/>
  <c r="J87" i="3" l="1"/>
  <c r="L86" i="3"/>
  <c r="E86" i="3"/>
  <c r="G86" i="3" s="1"/>
  <c r="J88" i="3" l="1"/>
  <c r="L87" i="3"/>
  <c r="E87" i="3"/>
  <c r="G87" i="3" s="1"/>
  <c r="J89" i="3" l="1"/>
  <c r="L88" i="3"/>
  <c r="E88" i="3"/>
  <c r="G88" i="3" s="1"/>
  <c r="L89" i="3" l="1"/>
  <c r="J90" i="3"/>
  <c r="E89" i="3"/>
  <c r="G89" i="3" s="1"/>
  <c r="J91" i="3" l="1"/>
  <c r="L90" i="3"/>
  <c r="E90" i="3"/>
  <c r="G90" i="3" s="1"/>
  <c r="J92" i="3" l="1"/>
  <c r="L91" i="3"/>
  <c r="E91" i="3"/>
  <c r="G91" i="3" s="1"/>
  <c r="J93" i="3" l="1"/>
  <c r="L92" i="3"/>
  <c r="E92" i="3"/>
  <c r="G92" i="3" s="1"/>
  <c r="J94" i="3" l="1"/>
  <c r="L93" i="3"/>
  <c r="E93" i="3"/>
  <c r="G93" i="3" s="1"/>
  <c r="J95" i="3" l="1"/>
  <c r="L94" i="3"/>
  <c r="E94" i="3"/>
  <c r="G94" i="3" s="1"/>
  <c r="J96" i="3" l="1"/>
  <c r="L95" i="3"/>
  <c r="E95" i="3"/>
  <c r="G95" i="3" s="1"/>
  <c r="J97" i="3" l="1"/>
  <c r="L96" i="3"/>
  <c r="E96" i="3"/>
  <c r="G96" i="3" s="1"/>
  <c r="L97" i="3" l="1"/>
  <c r="J98" i="3"/>
  <c r="E97" i="3"/>
  <c r="G97" i="3" s="1"/>
  <c r="J99" i="3" l="1"/>
  <c r="L98" i="3"/>
  <c r="E98" i="3"/>
  <c r="G98" i="3" s="1"/>
  <c r="J100" i="3" l="1"/>
  <c r="L99" i="3"/>
  <c r="E99" i="3"/>
  <c r="G99" i="3" s="1"/>
  <c r="J101" i="3" l="1"/>
  <c r="L100" i="3"/>
  <c r="E100" i="3"/>
  <c r="G100" i="3" s="1"/>
  <c r="J102" i="3" l="1"/>
  <c r="L101" i="3"/>
  <c r="E101" i="3"/>
  <c r="G101" i="3" s="1"/>
  <c r="J103" i="3" l="1"/>
  <c r="L102" i="3"/>
  <c r="E102" i="3"/>
  <c r="G102" i="3" s="1"/>
  <c r="J104" i="3" l="1"/>
  <c r="L103" i="3"/>
  <c r="E103" i="3"/>
  <c r="G103" i="3" s="1"/>
  <c r="J105" i="3" l="1"/>
  <c r="L104" i="3"/>
  <c r="E104" i="3"/>
  <c r="G104" i="3" s="1"/>
  <c r="L105" i="3" l="1"/>
  <c r="J106" i="3"/>
  <c r="E105" i="3"/>
  <c r="G105" i="3" s="1"/>
  <c r="J107" i="3" l="1"/>
  <c r="L106" i="3"/>
  <c r="E106" i="3"/>
  <c r="G106" i="3" s="1"/>
  <c r="J108" i="3" l="1"/>
  <c r="L107" i="3"/>
  <c r="E107" i="3"/>
  <c r="G107" i="3" s="1"/>
  <c r="J109" i="3" l="1"/>
  <c r="L108" i="3"/>
  <c r="E108" i="3"/>
  <c r="G108" i="3" s="1"/>
  <c r="J110" i="3" l="1"/>
  <c r="L109" i="3"/>
  <c r="E109" i="3"/>
  <c r="G109" i="3" s="1"/>
  <c r="J111" i="3" l="1"/>
  <c r="L110" i="3"/>
  <c r="E110" i="3"/>
  <c r="G110" i="3" s="1"/>
  <c r="J112" i="3" l="1"/>
  <c r="L111" i="3"/>
  <c r="E111" i="3"/>
  <c r="G111" i="3" s="1"/>
  <c r="J113" i="3" l="1"/>
  <c r="L112" i="3"/>
  <c r="E112" i="3"/>
  <c r="G112" i="3" s="1"/>
  <c r="L113" i="3" l="1"/>
  <c r="J114" i="3"/>
  <c r="E113" i="3"/>
  <c r="G113" i="3" s="1"/>
  <c r="J115" i="3" l="1"/>
  <c r="L114" i="3"/>
  <c r="E114" i="3"/>
  <c r="G114" i="3" s="1"/>
  <c r="J116" i="3" l="1"/>
  <c r="L115" i="3"/>
  <c r="E115" i="3"/>
  <c r="G115" i="3" s="1"/>
  <c r="J117" i="3" l="1"/>
  <c r="L116" i="3"/>
  <c r="E116" i="3"/>
  <c r="G116" i="3" s="1"/>
  <c r="J118" i="3" l="1"/>
  <c r="L117" i="3"/>
  <c r="E117" i="3"/>
  <c r="G117" i="3" s="1"/>
  <c r="J119" i="3" l="1"/>
  <c r="L118" i="3"/>
  <c r="E118" i="3"/>
  <c r="G118" i="3" s="1"/>
  <c r="J120" i="3" l="1"/>
  <c r="L119" i="3"/>
  <c r="E119" i="3"/>
  <c r="G119" i="3" s="1"/>
  <c r="J121" i="3" l="1"/>
  <c r="L120" i="3"/>
  <c r="E120" i="3"/>
  <c r="G120" i="3" s="1"/>
  <c r="L121" i="3" l="1"/>
  <c r="J122" i="3"/>
  <c r="E121" i="3"/>
  <c r="G121" i="3" s="1"/>
  <c r="J123" i="3" l="1"/>
  <c r="L122" i="3"/>
  <c r="E122" i="3"/>
  <c r="G122" i="3" s="1"/>
  <c r="J124" i="3" l="1"/>
  <c r="L123" i="3"/>
  <c r="E123" i="3"/>
  <c r="G123" i="3" s="1"/>
  <c r="J125" i="3" l="1"/>
  <c r="L124" i="3"/>
  <c r="E124" i="3"/>
  <c r="G124" i="3" s="1"/>
  <c r="J126" i="3" l="1"/>
  <c r="L125" i="3"/>
  <c r="E125" i="3"/>
  <c r="G125" i="3" s="1"/>
  <c r="J127" i="3" l="1"/>
  <c r="L126" i="3"/>
  <c r="E126" i="3"/>
  <c r="G126" i="3" s="1"/>
  <c r="J128" i="3" l="1"/>
  <c r="L127" i="3"/>
  <c r="E127" i="3"/>
  <c r="G127" i="3" s="1"/>
  <c r="J129" i="3" l="1"/>
  <c r="L128" i="3"/>
  <c r="E128" i="3"/>
  <c r="G128" i="3" s="1"/>
  <c r="L129" i="3" l="1"/>
  <c r="J130" i="3"/>
  <c r="E129" i="3"/>
  <c r="G129" i="3" s="1"/>
  <c r="J131" i="3" l="1"/>
  <c r="L130" i="3"/>
  <c r="E130" i="3"/>
  <c r="G130" i="3" s="1"/>
  <c r="J132" i="3" l="1"/>
  <c r="L131" i="3"/>
  <c r="E131" i="3"/>
  <c r="G131" i="3" s="1"/>
  <c r="J133" i="3" l="1"/>
  <c r="L132" i="3"/>
  <c r="E132" i="3"/>
  <c r="G132" i="3" s="1"/>
  <c r="J134" i="3" l="1"/>
  <c r="L133" i="3"/>
  <c r="E133" i="3"/>
  <c r="G133" i="3" s="1"/>
  <c r="J135" i="3" l="1"/>
  <c r="L134" i="3"/>
  <c r="E134" i="3"/>
  <c r="G134" i="3" s="1"/>
  <c r="J136" i="3" l="1"/>
  <c r="L135" i="3"/>
  <c r="E135" i="3"/>
  <c r="G135" i="3" s="1"/>
  <c r="J137" i="3" l="1"/>
  <c r="L136" i="3"/>
  <c r="E136" i="3"/>
  <c r="G136" i="3" s="1"/>
  <c r="L137" i="3" l="1"/>
  <c r="J138" i="3"/>
  <c r="E137" i="3"/>
  <c r="G137" i="3" s="1"/>
  <c r="J139" i="3" l="1"/>
  <c r="L138" i="3"/>
  <c r="E138" i="3"/>
  <c r="G138" i="3" s="1"/>
  <c r="J140" i="3" l="1"/>
  <c r="L139" i="3"/>
  <c r="E139" i="3"/>
  <c r="G139" i="3" s="1"/>
  <c r="J141" i="3" l="1"/>
  <c r="L140" i="3"/>
  <c r="E140" i="3"/>
  <c r="G140" i="3" s="1"/>
  <c r="J142" i="3" l="1"/>
  <c r="L141" i="3"/>
  <c r="E141" i="3"/>
  <c r="G141" i="3" s="1"/>
  <c r="J143" i="3" l="1"/>
  <c r="L142" i="3"/>
  <c r="E142" i="3"/>
  <c r="G142" i="3" s="1"/>
  <c r="J144" i="3" l="1"/>
  <c r="L143" i="3"/>
  <c r="E143" i="3"/>
  <c r="G143" i="3" s="1"/>
  <c r="J145" i="3" l="1"/>
  <c r="L144" i="3"/>
  <c r="E144" i="3"/>
  <c r="G144" i="3" s="1"/>
  <c r="L145" i="3" l="1"/>
  <c r="J146" i="3"/>
  <c r="E145" i="3"/>
  <c r="G145" i="3" s="1"/>
  <c r="J147" i="3" l="1"/>
  <c r="L146" i="3"/>
  <c r="E146" i="3"/>
  <c r="G146" i="3" s="1"/>
  <c r="J148" i="3" l="1"/>
  <c r="L147" i="3"/>
  <c r="E147" i="3"/>
  <c r="G147" i="3" s="1"/>
  <c r="J149" i="3" l="1"/>
  <c r="L148" i="3"/>
  <c r="E148" i="3"/>
  <c r="G148" i="3" s="1"/>
  <c r="J150" i="3" l="1"/>
  <c r="L149" i="3"/>
  <c r="E149" i="3"/>
  <c r="G149" i="3" s="1"/>
  <c r="J151" i="3" l="1"/>
  <c r="L150" i="3"/>
  <c r="E150" i="3"/>
  <c r="G150" i="3" s="1"/>
  <c r="J152" i="3" l="1"/>
  <c r="L151" i="3"/>
  <c r="E151" i="3"/>
  <c r="G151" i="3" s="1"/>
  <c r="J153" i="3" l="1"/>
  <c r="L152" i="3"/>
  <c r="E152" i="3"/>
  <c r="G152" i="3" s="1"/>
  <c r="L153" i="3" l="1"/>
  <c r="J154" i="3"/>
  <c r="E153" i="3"/>
  <c r="G153" i="3" s="1"/>
  <c r="J155" i="3" l="1"/>
  <c r="L154" i="3"/>
  <c r="E154" i="3"/>
  <c r="G154" i="3" s="1"/>
  <c r="J156" i="3" l="1"/>
  <c r="L155" i="3"/>
  <c r="E155" i="3"/>
  <c r="G155" i="3" s="1"/>
  <c r="J157" i="3" l="1"/>
  <c r="L156" i="3"/>
  <c r="E156" i="3"/>
  <c r="G156" i="3" s="1"/>
  <c r="J158" i="3" l="1"/>
  <c r="L157" i="3"/>
  <c r="E157" i="3"/>
  <c r="G157" i="3" s="1"/>
  <c r="J159" i="3" l="1"/>
  <c r="L158" i="3"/>
  <c r="E158" i="3"/>
  <c r="G158" i="3" s="1"/>
  <c r="J160" i="3" l="1"/>
  <c r="L159" i="3"/>
  <c r="E159" i="3"/>
  <c r="G159" i="3" s="1"/>
  <c r="J161" i="3" l="1"/>
  <c r="L160" i="3"/>
  <c r="E160" i="3"/>
  <c r="G160" i="3" s="1"/>
  <c r="L161" i="3" l="1"/>
  <c r="J162" i="3"/>
  <c r="E161" i="3"/>
  <c r="G161" i="3" s="1"/>
  <c r="J163" i="3" l="1"/>
  <c r="L162" i="3"/>
  <c r="E162" i="3"/>
  <c r="G162" i="3" s="1"/>
  <c r="J164" i="3" l="1"/>
  <c r="L163" i="3"/>
  <c r="E163" i="3"/>
  <c r="G163" i="3" s="1"/>
  <c r="J165" i="3" l="1"/>
  <c r="L164" i="3"/>
  <c r="E164" i="3"/>
  <c r="G164" i="3" s="1"/>
  <c r="J166" i="3" l="1"/>
  <c r="L165" i="3"/>
  <c r="E165" i="3"/>
  <c r="G165" i="3" s="1"/>
  <c r="J167" i="3" l="1"/>
  <c r="L166" i="3"/>
  <c r="E166" i="3"/>
  <c r="G166" i="3" s="1"/>
  <c r="J168" i="3" l="1"/>
  <c r="L167" i="3"/>
  <c r="E167" i="3"/>
  <c r="G167" i="3" s="1"/>
  <c r="J169" i="3" l="1"/>
  <c r="L168" i="3"/>
  <c r="E168" i="3"/>
  <c r="G168" i="3" s="1"/>
  <c r="L169" i="3" l="1"/>
  <c r="J170" i="3"/>
  <c r="E169" i="3"/>
  <c r="G169" i="3" s="1"/>
  <c r="J171" i="3" l="1"/>
  <c r="L170" i="3"/>
  <c r="E170" i="3"/>
  <c r="G170" i="3" s="1"/>
  <c r="J172" i="3" l="1"/>
  <c r="L171" i="3"/>
  <c r="E171" i="3"/>
  <c r="G171" i="3" s="1"/>
  <c r="J173" i="3" l="1"/>
  <c r="L172" i="3"/>
  <c r="E172" i="3"/>
  <c r="G172" i="3" s="1"/>
  <c r="J174" i="3" l="1"/>
  <c r="L173" i="3"/>
  <c r="E173" i="3"/>
  <c r="G173" i="3" s="1"/>
  <c r="J175" i="3" l="1"/>
  <c r="L174" i="3"/>
  <c r="E174" i="3"/>
  <c r="G174" i="3" s="1"/>
  <c r="J176" i="3" l="1"/>
  <c r="L175" i="3"/>
  <c r="E175" i="3"/>
  <c r="G175" i="3" s="1"/>
  <c r="J177" i="3" l="1"/>
  <c r="L176" i="3"/>
  <c r="E176" i="3"/>
  <c r="G176" i="3" s="1"/>
  <c r="L177" i="3" l="1"/>
  <c r="J178" i="3"/>
  <c r="E177" i="3"/>
  <c r="G177" i="3" s="1"/>
  <c r="J179" i="3" l="1"/>
  <c r="L178" i="3"/>
  <c r="E178" i="3"/>
  <c r="G178" i="3" s="1"/>
  <c r="J180" i="3" l="1"/>
  <c r="L179" i="3"/>
  <c r="E179" i="3"/>
  <c r="G179" i="3" s="1"/>
  <c r="J181" i="3" l="1"/>
  <c r="L180" i="3"/>
  <c r="E180" i="3"/>
  <c r="G180" i="3" s="1"/>
  <c r="J182" i="3" l="1"/>
  <c r="L181" i="3"/>
  <c r="E181" i="3"/>
  <c r="G181" i="3" s="1"/>
  <c r="J183" i="3" l="1"/>
  <c r="L182" i="3"/>
  <c r="E182" i="3"/>
  <c r="G182" i="3" s="1"/>
  <c r="J184" i="3" l="1"/>
  <c r="L183" i="3"/>
  <c r="E183" i="3"/>
  <c r="G183" i="3" s="1"/>
  <c r="J185" i="3" l="1"/>
  <c r="L184" i="3"/>
  <c r="E184" i="3"/>
  <c r="G184" i="3" s="1"/>
  <c r="L185" i="3" l="1"/>
  <c r="J186" i="3"/>
  <c r="E185" i="3"/>
  <c r="G185" i="3" s="1"/>
  <c r="J187" i="3" l="1"/>
  <c r="L186" i="3"/>
  <c r="E186" i="3"/>
  <c r="G186" i="3" s="1"/>
  <c r="J188" i="3" l="1"/>
  <c r="L187" i="3"/>
  <c r="E187" i="3"/>
  <c r="G187" i="3" s="1"/>
  <c r="J189" i="3" l="1"/>
  <c r="L188" i="3"/>
  <c r="E188" i="3"/>
  <c r="G188" i="3" s="1"/>
  <c r="J190" i="3" l="1"/>
  <c r="L189" i="3"/>
  <c r="E189" i="3"/>
  <c r="G189" i="3" s="1"/>
  <c r="J191" i="3" l="1"/>
  <c r="L190" i="3"/>
  <c r="E190" i="3"/>
  <c r="G190" i="3" s="1"/>
  <c r="J192" i="3" l="1"/>
  <c r="L191" i="3"/>
  <c r="E191" i="3"/>
  <c r="G191" i="3" s="1"/>
  <c r="J193" i="3" l="1"/>
  <c r="L192" i="3"/>
  <c r="E192" i="3"/>
  <c r="G192" i="3" s="1"/>
  <c r="L193" i="3" l="1"/>
  <c r="J194" i="3"/>
  <c r="E193" i="3"/>
  <c r="G193" i="3" s="1"/>
  <c r="J195" i="3" l="1"/>
  <c r="L194" i="3"/>
  <c r="E194" i="3"/>
  <c r="G194" i="3" s="1"/>
  <c r="J196" i="3" l="1"/>
  <c r="L195" i="3"/>
  <c r="E195" i="3"/>
  <c r="G195" i="3" s="1"/>
  <c r="J197" i="3" l="1"/>
  <c r="L196" i="3"/>
  <c r="E196" i="3"/>
  <c r="G196" i="3" s="1"/>
  <c r="J198" i="3" l="1"/>
  <c r="L197" i="3"/>
  <c r="E197" i="3"/>
  <c r="G197" i="3" s="1"/>
  <c r="J199" i="3" l="1"/>
  <c r="L198" i="3"/>
  <c r="E198" i="3"/>
  <c r="G198" i="3" s="1"/>
  <c r="J200" i="3" l="1"/>
  <c r="L199" i="3"/>
  <c r="E199" i="3"/>
  <c r="G199" i="3" s="1"/>
  <c r="J201" i="3" l="1"/>
  <c r="L200" i="3"/>
  <c r="E200" i="3"/>
  <c r="G200" i="3" s="1"/>
  <c r="L201" i="3" l="1"/>
  <c r="J202" i="3"/>
  <c r="E201" i="3"/>
  <c r="G201" i="3" s="1"/>
  <c r="J203" i="3" l="1"/>
  <c r="L202" i="3"/>
  <c r="E202" i="3"/>
  <c r="G202" i="3" s="1"/>
  <c r="J204" i="3" l="1"/>
  <c r="L203" i="3"/>
  <c r="E203" i="3"/>
  <c r="G203" i="3" s="1"/>
  <c r="J205" i="3" l="1"/>
  <c r="L204" i="3"/>
  <c r="E204" i="3"/>
  <c r="G204" i="3" s="1"/>
  <c r="J206" i="3" l="1"/>
  <c r="L205" i="3"/>
  <c r="E205" i="3"/>
  <c r="G205" i="3" s="1"/>
  <c r="J207" i="3" l="1"/>
  <c r="L206" i="3"/>
  <c r="E206" i="3"/>
  <c r="G206" i="3" s="1"/>
  <c r="J208" i="3" l="1"/>
  <c r="L207" i="3"/>
  <c r="E207" i="3"/>
  <c r="G207" i="3" s="1"/>
  <c r="J209" i="3" l="1"/>
  <c r="L208" i="3"/>
  <c r="E208" i="3"/>
  <c r="G208" i="3" s="1"/>
  <c r="L209" i="3" l="1"/>
  <c r="J210" i="3"/>
  <c r="E209" i="3"/>
  <c r="G209" i="3" s="1"/>
  <c r="J211" i="3" l="1"/>
  <c r="L210" i="3"/>
  <c r="E210" i="3"/>
  <c r="G210" i="3" s="1"/>
  <c r="J212" i="3" l="1"/>
  <c r="L211" i="3"/>
  <c r="E211" i="3"/>
  <c r="G211" i="3" s="1"/>
  <c r="J213" i="3" l="1"/>
  <c r="L212" i="3"/>
  <c r="E212" i="3"/>
  <c r="G212" i="3" s="1"/>
  <c r="J214" i="3" l="1"/>
  <c r="L213" i="3"/>
  <c r="E213" i="3"/>
  <c r="G213" i="3" s="1"/>
  <c r="J215" i="3" l="1"/>
  <c r="L214" i="3"/>
  <c r="E214" i="3"/>
  <c r="G214" i="3" s="1"/>
  <c r="J216" i="3" l="1"/>
  <c r="L215" i="3"/>
  <c r="E215" i="3"/>
  <c r="G215" i="3" s="1"/>
  <c r="J217" i="3" l="1"/>
  <c r="L216" i="3"/>
  <c r="E216" i="3"/>
  <c r="G216" i="3" s="1"/>
  <c r="L217" i="3" l="1"/>
  <c r="J218" i="3"/>
  <c r="E217" i="3"/>
  <c r="G217" i="3" s="1"/>
  <c r="J219" i="3" l="1"/>
  <c r="L218" i="3"/>
  <c r="E218" i="3"/>
  <c r="G218" i="3" s="1"/>
  <c r="J220" i="3" l="1"/>
  <c r="L219" i="3"/>
  <c r="E219" i="3"/>
  <c r="G219" i="3" s="1"/>
  <c r="J221" i="3" l="1"/>
  <c r="L220" i="3"/>
  <c r="E220" i="3"/>
  <c r="G220" i="3" s="1"/>
  <c r="J222" i="3" l="1"/>
  <c r="L221" i="3"/>
  <c r="E221" i="3"/>
  <c r="G221" i="3" s="1"/>
  <c r="J223" i="3" l="1"/>
  <c r="L222" i="3"/>
  <c r="E222" i="3"/>
  <c r="G222" i="3" s="1"/>
  <c r="J224" i="3" l="1"/>
  <c r="L223" i="3"/>
  <c r="E223" i="3"/>
  <c r="G223" i="3" s="1"/>
  <c r="J225" i="3" l="1"/>
  <c r="L224" i="3"/>
  <c r="E224" i="3"/>
  <c r="G224" i="3" s="1"/>
  <c r="L225" i="3" l="1"/>
  <c r="J226" i="3"/>
  <c r="E225" i="3"/>
  <c r="G225" i="3" s="1"/>
  <c r="J227" i="3" l="1"/>
  <c r="L226" i="3"/>
  <c r="E226" i="3"/>
  <c r="G226" i="3" s="1"/>
  <c r="J228" i="3" l="1"/>
  <c r="L227" i="3"/>
  <c r="E227" i="3"/>
  <c r="G227" i="3" s="1"/>
  <c r="J229" i="3" l="1"/>
  <c r="L228" i="3"/>
  <c r="E228" i="3"/>
  <c r="G228" i="3" s="1"/>
  <c r="J230" i="3" l="1"/>
  <c r="L229" i="3"/>
  <c r="E229" i="3"/>
  <c r="G229" i="3" s="1"/>
  <c r="J231" i="3" l="1"/>
  <c r="L230" i="3"/>
  <c r="E230" i="3"/>
  <c r="G230" i="3" s="1"/>
  <c r="J232" i="3" l="1"/>
  <c r="L231" i="3"/>
  <c r="E231" i="3"/>
  <c r="G231" i="3" s="1"/>
  <c r="J233" i="3" l="1"/>
  <c r="L232" i="3"/>
  <c r="E232" i="3"/>
  <c r="G232" i="3" s="1"/>
  <c r="L233" i="3" l="1"/>
  <c r="J234" i="3"/>
  <c r="E233" i="3"/>
  <c r="G233" i="3" s="1"/>
  <c r="J235" i="3" l="1"/>
  <c r="L234" i="3"/>
  <c r="E234" i="3"/>
  <c r="G234" i="3" s="1"/>
  <c r="J236" i="3" l="1"/>
  <c r="L235" i="3"/>
  <c r="E235" i="3"/>
  <c r="G235" i="3" s="1"/>
  <c r="J237" i="3" l="1"/>
  <c r="L236" i="3"/>
  <c r="E236" i="3"/>
  <c r="G236" i="3" s="1"/>
  <c r="J238" i="3" l="1"/>
  <c r="L237" i="3"/>
  <c r="E237" i="3"/>
  <c r="G237" i="3" s="1"/>
  <c r="J239" i="3" l="1"/>
  <c r="L238" i="3"/>
  <c r="E238" i="3"/>
  <c r="G238" i="3" s="1"/>
  <c r="J240" i="3" l="1"/>
  <c r="L239" i="3"/>
  <c r="E239" i="3"/>
  <c r="G239" i="3" s="1"/>
  <c r="J241" i="3" l="1"/>
  <c r="L240" i="3"/>
  <c r="E240" i="3"/>
  <c r="G240" i="3" s="1"/>
  <c r="L241" i="3" l="1"/>
  <c r="J242" i="3"/>
  <c r="E241" i="3"/>
  <c r="G241" i="3" s="1"/>
  <c r="J243" i="3" l="1"/>
  <c r="L242" i="3"/>
  <c r="E242" i="3"/>
  <c r="G242" i="3" s="1"/>
  <c r="J244" i="3" l="1"/>
  <c r="L243" i="3"/>
  <c r="E243" i="3"/>
  <c r="G243" i="3" s="1"/>
  <c r="J245" i="3" l="1"/>
  <c r="L244" i="3"/>
  <c r="E244" i="3"/>
  <c r="G244" i="3" s="1"/>
  <c r="J246" i="3" l="1"/>
  <c r="L245" i="3"/>
  <c r="E245" i="3"/>
  <c r="G245" i="3" s="1"/>
  <c r="J247" i="3" l="1"/>
  <c r="L246" i="3"/>
  <c r="E246" i="3"/>
  <c r="G246" i="3" s="1"/>
  <c r="J248" i="3" l="1"/>
  <c r="L247" i="3"/>
  <c r="E247" i="3"/>
  <c r="G247" i="3" s="1"/>
  <c r="J249" i="3" l="1"/>
  <c r="L248" i="3"/>
  <c r="E248" i="3"/>
  <c r="G248" i="3" s="1"/>
  <c r="L249" i="3" l="1"/>
  <c r="J250" i="3"/>
  <c r="E249" i="3"/>
  <c r="G249" i="3" s="1"/>
  <c r="J251" i="3" l="1"/>
  <c r="L250" i="3"/>
  <c r="E250" i="3"/>
  <c r="G250" i="3" s="1"/>
  <c r="J252" i="3" l="1"/>
  <c r="L251" i="3"/>
  <c r="E251" i="3"/>
  <c r="G251" i="3" s="1"/>
  <c r="O6" i="3" s="1"/>
  <c r="O7" i="3" l="1"/>
  <c r="L252" i="3"/>
  <c r="E252" i="3"/>
</calcChain>
</file>

<file path=xl/sharedStrings.xml><?xml version="1.0" encoding="utf-8"?>
<sst xmlns="http://schemas.openxmlformats.org/spreadsheetml/2006/main" count="101" uniqueCount="33">
  <si>
    <t>Fecha</t>
  </si>
  <si>
    <t>Nemo</t>
  </si>
  <si>
    <t>Emisor</t>
  </si>
  <si>
    <t>Plazo</t>
  </si>
  <si>
    <t>TIR</t>
  </si>
  <si>
    <t>T. Emisión</t>
  </si>
  <si>
    <t>Monto_CLP</t>
  </si>
  <si>
    <t>Cantidad</t>
  </si>
  <si>
    <t>BTU0300120</t>
  </si>
  <si>
    <t>TGEN</t>
  </si>
  <si>
    <t>BTU0300719</t>
  </si>
  <si>
    <t>BTU0300132</t>
  </si>
  <si>
    <t>BCU0500922</t>
  </si>
  <si>
    <t>CENTRAL</t>
  </si>
  <si>
    <t>BTU0300130</t>
  </si>
  <si>
    <t>BCU0300221</t>
  </si>
  <si>
    <t>BTU0300122</t>
  </si>
  <si>
    <t>BCU0300322</t>
  </si>
  <si>
    <t>BCU0300323</t>
  </si>
  <si>
    <t>BTU0300144</t>
  </si>
  <si>
    <t>BTU0150321</t>
  </si>
  <si>
    <t>BTU0150326</t>
  </si>
  <si>
    <t>BTU0200335</t>
  </si>
  <si>
    <t>BTU0130323</t>
  </si>
  <si>
    <t>BTU0190930</t>
  </si>
  <si>
    <t>Fecha Venc</t>
  </si>
  <si>
    <t>BACEN-A1</t>
  </si>
  <si>
    <t>Capital</t>
  </si>
  <si>
    <t>tasa</t>
  </si>
  <si>
    <t>delta tasa</t>
  </si>
  <si>
    <t>CASO 1</t>
  </si>
  <si>
    <t>Devengo</t>
  </si>
  <si>
    <t>CASO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</si>
</sst>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%"/>
  </numFmts>
  <fonts count="4" x14ac:knownFonts="1">
    <font>
      <sz val="11"/>
      <color indexed="8"/>
      <name val="Calibri"/>
      <family val="2"/>
      <scheme val="minor"/>
    </font>
    <font>
      <b/>
      <sz val="11"/>
      <color rgb="FFFFFFFF"/>
      <name val="Calibri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16f7346622504f2789c8c49893b4a643">
      <tp>
        <v>4.5813035071231001</v>
        <stp/>
        <stp>rarf</stp>
        <stp>BACEN-A1</stp>
        <stp>2017-11-22</stp>
        <stp>DURACION</stp>
        <tr r="B127" s="3"/>
      </tp>
      <tp>
        <v>4.6806833064892999</v>
        <stp/>
        <stp>rarf</stp>
        <stp>BACEN-A1</stp>
        <stp>2018-01-23</stp>
        <stp>DURACION</stp>
        <tr r="B168" s="3"/>
      </tp>
      <tp>
        <v>4.5204014125637002</v>
        <stp/>
        <stp>rarf</stp>
        <stp>BACEN-A1</stp>
        <stp>2018-03-23</stp>
        <stp>DURACION</stp>
        <tr r="B211" s="3"/>
      </tp>
      <tp>
        <v>4.7683545393660998</v>
        <stp/>
        <stp>rarf</stp>
        <stp>BACEN-A1</stp>
        <stp>2017-12-22</stp>
        <stp>DURACION</stp>
        <tr r="B148" s="3"/>
      </tp>
      <tp>
        <v>4.5964327401520997</v>
        <stp/>
        <stp>rarf</stp>
        <stp>BACEN-A1</stp>
        <stp>2018-02-23</stp>
        <stp>DURACION</stp>
        <tr r="B191" s="3"/>
      </tp>
      <tp>
        <v>4.3491930287363996</v>
        <stp/>
        <stp>rarf</stp>
        <stp>BACEN-A1</stp>
        <stp>2018-05-23</stp>
        <stp>DURACION</stp>
        <tr r="B252" s="3"/>
      </tp>
      <tp>
        <v>4.4347889045356004</v>
        <stp/>
        <stp>rarf</stp>
        <stp>BACEN-A1</stp>
        <stp>2018-04-23</stp>
        <stp>DURACION</stp>
        <tr r="B232" s="3"/>
      </tp>
      <tp>
        <v>5.0038400128345</v>
        <stp/>
        <stp>rarf</stp>
        <stp>BACEN-A1</stp>
        <stp>2017-06-23</stp>
        <stp>DURACION</stp>
        <tr r="B25" s="3"/>
      </tp>
      <tp>
        <v>4.8313805993162999</v>
        <stp/>
        <stp>rarf</stp>
        <stp>BACEN-A1</stp>
        <stp>2017-08-23</stp>
        <stp>DURACION</stp>
        <tr r="B66" s="3"/>
      </tp>
      <tp>
        <v>4.5785637810957001</v>
        <stp/>
        <stp>rarf</stp>
        <stp>BACEN-A1</stp>
        <stp>2017-11-23</stp>
        <stp>DURACION</stp>
        <tr r="B128" s="3"/>
      </tp>
      <tp>
        <v>4.6834230325166999</v>
        <stp/>
        <stp>rarf</stp>
        <stp>BACEN-A1</stp>
        <stp>2018-01-22</stp>
        <stp>DURACION</stp>
        <tr r="B167" s="3"/>
      </tp>
      <tp>
        <v>4.6490302371403001</v>
        <stp/>
        <stp>rarf</stp>
        <stp>BACEN-A1</stp>
        <stp>2017-10-23</stp>
        <stp>DURACION</stp>
        <tr r="B107" s="3"/>
      </tp>
      <tp>
        <v>4.5224601374124003</v>
        <stp/>
        <stp>rarf</stp>
        <stp>BACEN-A1</stp>
        <stp>2018-03-22</stp>
        <stp>DURACION</stp>
        <tr r="B210" s="3"/>
      </tp>
      <tp>
        <v>4.5991724661794997</v>
        <stp/>
        <stp>rarf</stp>
        <stp>BACEN-A1</stp>
        <stp>2018-02-22</stp>
        <stp>DURACION</stp>
        <tr r="B190" s="3"/>
      </tp>
      <tp>
        <v>4.3512521182719999</v>
        <stp/>
        <stp>rarf</stp>
        <stp>BACEN-A1</stp>
        <stp>2018-05-22</stp>
        <stp>DURACION</stp>
        <tr r="B251" s="3"/>
      </tp>
      <tp>
        <v>5.0065797388619</v>
        <stp/>
        <stp>rarf</stp>
        <stp>BACEN-A1</stp>
        <stp>2017-06-22</stp>
        <stp>DURACION</stp>
        <tr r="B24" s="3"/>
      </tp>
      <tp>
        <v>4.7491888184944004</v>
        <stp/>
        <stp>rarf</stp>
        <stp>BACEN-A1</stp>
        <stp>2017-09-22</stp>
        <stp>DURACION</stp>
        <tr r="B86" s="3"/>
      </tp>
      <tp>
        <v>4.8341203253437</v>
        <stp/>
        <stp>rarf</stp>
        <stp>BACEN-A1</stp>
        <stp>2017-08-22</stp>
        <stp>DURACION</stp>
        <tr r="B65" s="3"/>
      </tp>
      <tp>
        <v>4.5875449828779997</v>
        <stp/>
        <stp>rarf</stp>
        <stp>BACEN-A1</stp>
        <stp>2017-11-20</stp>
        <stp>DURACION</stp>
        <tr r="B125" s="3"/>
      </tp>
      <tp>
        <v>4.6564888060658998</v>
        <stp/>
        <stp>rarf</stp>
        <stp>BACEN-A1</stp>
        <stp>2017-10-20</stp>
        <stp>DURACION</stp>
        <tr r="B106" s="3"/>
      </tp>
      <tp>
        <v>4.5251998634396999</v>
        <stp/>
        <stp>rarf</stp>
        <stp>BACEN-A1</stp>
        <stp>2018-03-21</stp>
        <stp>DURACION</stp>
        <tr r="B209" s="3"/>
      </tp>
      <tp>
        <v>4.7738339914208998</v>
        <stp/>
        <stp>rarf</stp>
        <stp>BACEN-A1</stp>
        <stp>2017-12-20</stp>
        <stp>DURACION</stp>
        <tr r="B146" s="3"/>
      </tp>
      <tp>
        <v>4.6019121922068997</v>
        <stp/>
        <stp>rarf</stp>
        <stp>BACEN-A1</stp>
        <stp>2018-02-21</stp>
        <stp>DURACION</stp>
        <tr r="B189" s="3"/>
      </tp>
      <tp>
        <v>4.9187438846965001</v>
        <stp/>
        <stp>rarf</stp>
        <stp>BACEN-A1</stp>
        <stp>2017-07-21</stp>
        <stp>DURACION</stp>
        <tr r="B44" s="3"/>
      </tp>
      <tp>
        <v>5.0093194648893</v>
        <stp/>
        <stp>rarf</stp>
        <stp>BACEN-A1</stp>
        <stp>2017-06-21</stp>
        <stp>DURACION</stp>
        <tr r="B23" s="3"/>
      </tp>
      <tp>
        <v>4.7519285445217996</v>
        <stp/>
        <stp>rarf</stp>
        <stp>BACEN-A1</stp>
        <stp>2017-09-21</stp>
        <stp>DURACION</stp>
        <tr r="B85" s="3"/>
      </tp>
      <tp>
        <v>4.8368600513711</v>
        <stp/>
        <stp>rarf</stp>
        <stp>BACEN-A1</stp>
        <stp>2017-08-21</stp>
        <stp>DURACION</stp>
        <tr r="B64" s="3"/>
      </tp>
      <tp>
        <v>4.5840432331505001</v>
        <stp/>
        <stp>rarf</stp>
        <stp>BACEN-A1</stp>
        <stp>2017-11-21</stp>
        <stp>DURACION</stp>
        <tr r="B126" s="3"/>
      </tp>
      <tp>
        <v>4.5279395894671</v>
        <stp/>
        <stp>rarf</stp>
        <stp>BACEN-A1</stp>
        <stp>2018-03-20</stp>
        <stp>DURACION</stp>
        <tr r="B208" s="3"/>
      </tp>
      <tp>
        <v>4.7710942653934998</v>
        <stp/>
        <stp>rarf</stp>
        <stp>BACEN-A1</stp>
        <stp>2017-12-21</stp>
        <stp>DURACION</stp>
        <tr r="B147" s="3"/>
      </tp>
      <tp>
        <v>4.6046519182342998</v>
        <stp/>
        <stp>rarf</stp>
        <stp>BACEN-A1</stp>
        <stp>2018-02-20</stp>
        <stp>DURACION</stp>
        <tr r="B188" s="3"/>
      </tp>
      <tp>
        <v>4.4430080826177996</v>
        <stp/>
        <stp>rarf</stp>
        <stp>BACEN-A1</stp>
        <stp>2018-04-20</stp>
        <stp>DURACION</stp>
        <tr r="B231" s="3"/>
      </tp>
      <tp>
        <v>4.9214836107239002</v>
        <stp/>
        <stp>rarf</stp>
        <stp>BACEN-A1</stp>
        <stp>2017-07-20</stp>
        <stp>DURACION</stp>
        <tr r="B43" s="3"/>
      </tp>
      <tp>
        <v>5.0120591909167</v>
        <stp/>
        <stp>rarf</stp>
        <stp>BACEN-A1</stp>
        <stp>2017-06-20</stp>
        <stp>DURACION</stp>
        <tr r="B22" s="3"/>
      </tp>
      <tp>
        <v>4.7546682705491996</v>
        <stp/>
        <stp>rarf</stp>
        <stp>BACEN-A1</stp>
        <stp>2017-09-20</stp>
        <stp>DURACION</stp>
        <tr r="B84" s="3"/>
      </tp>
      <tp>
        <v>4.6408110590581</v>
        <stp/>
        <stp>rarf</stp>
        <stp>BACEN-A1</stp>
        <stp>2017-10-26</stp>
        <stp>DURACION</stp>
        <tr r="B110" s="3"/>
      </tp>
      <tp>
        <v>4.5087615072754001</v>
        <stp/>
        <stp>rarf</stp>
        <stp>BACEN-A1</stp>
        <stp>2018-03-27</stp>
        <stp>DURACION</stp>
        <tr r="B213" s="3"/>
      </tp>
      <tp>
        <v>4.7573956352564997</v>
        <stp/>
        <stp>rarf</stp>
        <stp>BACEN-A1</stp>
        <stp>2017-12-26</stp>
        <stp>DURACION</stp>
        <tr r="B149" s="3"/>
      </tp>
      <tp>
        <v>4.5854738360424996</v>
        <stp/>
        <stp>rarf</stp>
        <stp>BACEN-A1</stp>
        <stp>2018-02-27</stp>
        <stp>DURACION</stp>
        <tr r="B193" s="3"/>
      </tp>
      <tp>
        <v>4.4238300004260998</v>
        <stp/>
        <stp>rarf</stp>
        <stp>BACEN-A1</stp>
        <stp>2018-04-27</stp>
        <stp>DURACION</stp>
        <tr r="B236" s="3"/>
      </tp>
      <tp>
        <v>4.9053532020560997</v>
        <stp/>
        <stp>rarf</stp>
        <stp>BACEN-A1</stp>
        <stp>2017-07-27</stp>
        <stp>DURACION</stp>
        <tr r="B48" s="3"/>
      </tp>
      <tp>
        <v>4.9921185954486997</v>
        <stp/>
        <stp>rarf</stp>
        <stp>BACEN-A1</stp>
        <stp>2017-06-27</stp>
        <stp>DURACION</stp>
        <tr r="B26" s="3"/>
      </tp>
      <tp>
        <v>4.7354901883574003</v>
        <stp/>
        <stp>rarf</stp>
        <stp>BACEN-A1</stp>
        <stp>2017-09-27</stp>
        <stp>DURACION</stp>
        <tr r="B89" s="3"/>
      </tp>
      <tp>
        <v>4.5676048769861</v>
        <stp/>
        <stp>rarf</stp>
        <stp>BACEN-A1</stp>
        <stp>2017-11-27</stp>
        <stp>DURACION</stp>
        <tr r="B130" s="3"/>
      </tp>
      <tp>
        <v>4.6731450689192</v>
        <stp/>
        <stp>rarf</stp>
        <stp>BACEN-A1</stp>
        <stp>2018-01-26</stp>
        <stp>DURACION</stp>
        <tr r="B171" s="3"/>
      </tp>
      <tp>
        <v>4.5115012333028002</v>
        <stp/>
        <stp>rarf</stp>
        <stp>BACEN-A1</stp>
        <stp>2018-03-26</stp>
        <stp>DURACION</stp>
        <tr r="B212" s="3"/>
      </tp>
      <tp>
        <v>4.7546559092290996</v>
        <stp/>
        <stp>rarf</stp>
        <stp>BACEN-A1</stp>
        <stp>2017-12-27</stp>
        <stp>DURACION</stp>
        <tr r="B150" s="3"/>
      </tp>
      <tp>
        <v>4.5882135620698996</v>
        <stp/>
        <stp>rarf</stp>
        <stp>BACEN-A1</stp>
        <stp>2018-02-26</stp>
        <stp>DURACION</stp>
        <tr r="B192" s="3"/>
      </tp>
      <tp>
        <v>4.8058152687801998</v>
        <stp/>
        <stp>rarf</stp>
        <stp>BACEN-A1</stp>
        <stp>2017-05-26</stp>
        <stp>DURACION</stp>
        <tr r="B5" s="3"/>
      </tp>
      <tp>
        <v>4.4265697264534998</v>
        <stp/>
        <stp>rarf</stp>
        <stp>BACEN-A1</stp>
        <stp>2018-04-26</stp>
        <stp>DURACION</stp>
        <tr r="B235" s="3"/>
      </tp>
      <tp>
        <v>4.9080929280834997</v>
        <stp/>
        <stp>rarf</stp>
        <stp>BACEN-A1</stp>
        <stp>2017-07-26</stp>
        <stp>DURACION</stp>
        <tr r="B47" s="3"/>
      </tp>
      <tp>
        <v>4.7382299143848003</v>
        <stp/>
        <stp>rarf</stp>
        <stp>BACEN-A1</stp>
        <stp>2017-09-26</stp>
        <stp>DURACION</stp>
        <tr r="B88" s="3"/>
      </tp>
      <tp>
        <v>4.5758240550683</v>
        <stp/>
        <stp>rarf</stp>
        <stp>BACEN-A1</stp>
        <stp>2017-11-24</stp>
        <stp>DURACION</stp>
        <tr r="B129" s="3"/>
      </tp>
      <tp>
        <v>4.6758847949466</v>
        <stp/>
        <stp>rarf</stp>
        <stp>BACEN-A1</stp>
        <stp>2018-01-25</stp>
        <stp>DURACION</stp>
        <tr r="B170" s="3"/>
      </tp>
      <tp>
        <v>4.6462905111129</v>
        <stp/>
        <stp>rarf</stp>
        <stp>BACEN-A1</stp>
        <stp>2017-10-24</stp>
        <stp>DURACION</stp>
        <tr r="B108" s="3"/>
      </tp>
      <tp>
        <v>4.8094034306433997</v>
        <stp/>
        <stp>rarf</stp>
        <stp>BACEN-A1</stp>
        <stp>2017-05-25</stp>
        <stp>DURACION</stp>
        <tr r="B4" s="3"/>
      </tp>
      <tp>
        <v>4.4293094524808998</v>
        <stp/>
        <stp>rarf</stp>
        <stp>BACEN-A1</stp>
        <stp>2018-04-25</stp>
        <stp>DURACION</stp>
        <tr r="B234" s="3"/>
      </tp>
      <tp>
        <v>4.9077849805869</v>
        <stp/>
        <stp>rarf</stp>
        <stp>BACEN-A1</stp>
        <stp>2017-07-25</stp>
        <stp>DURACION</stp>
        <tr r="B46" s="3"/>
      </tp>
      <tp>
        <v>4.7409696404122004</v>
        <stp/>
        <stp>rarf</stp>
        <stp>BACEN-A1</stp>
        <stp>2017-09-25</stp>
        <stp>DURACION</stp>
        <tr r="B87" s="3"/>
      </tp>
      <tp>
        <v>4.8259011472614999</v>
        <stp/>
        <stp>rarf</stp>
        <stp>BACEN-A1</stp>
        <stp>2017-08-25</stp>
        <stp>DURACION</stp>
        <tr r="B68" s="3"/>
      </tp>
      <tp>
        <v>4.6779435804618998</v>
        <stp/>
        <stp>rarf</stp>
        <stp>BACEN-A1</stp>
        <stp>2018-01-24</stp>
        <stp>DURACION</stp>
        <tr r="B169" s="3"/>
      </tp>
      <tp>
        <v>4.6435507850855</v>
        <stp/>
        <stp>rarf</stp>
        <stp>BACEN-A1</stp>
        <stp>2017-10-25</stp>
        <stp>DURACION</stp>
        <tr r="B109" s="3"/>
      </tp>
      <tp>
        <v>4.8129916729581996</v>
        <stp/>
        <stp>rarf</stp>
        <stp>BACEN-A1</stp>
        <stp>2017-05-24</stp>
        <stp>DURACION</stp>
        <tr r="B3" s="3"/>
      </tp>
      <tp>
        <v>4.4320491785082998</v>
        <stp/>
        <stp>rarf</stp>
        <stp>BACEN-A1</stp>
        <stp>2018-04-24</stp>
        <stp>DURACION</stp>
        <tr r="B233" s="3"/>
      </tp>
      <tp>
        <v>4.9105247066143001</v>
        <stp/>
        <stp>rarf</stp>
        <stp>BACEN-A1</stp>
        <stp>2017-07-24</stp>
        <stp>DURACION</stp>
        <tr r="B45" s="3"/>
      </tp>
      <tp>
        <v>4.8286408732888999</v>
        <stp/>
        <stp>rarf</stp>
        <stp>BACEN-A1</stp>
        <stp>2017-08-24</stp>
        <stp>DURACION</stp>
        <tr r="B67" s="3"/>
      </tp>
      <tp>
        <v>4.5648651509586999</v>
        <stp/>
        <stp>rarf</stp>
        <stp>BACEN-A1</stp>
        <stp>2017-11-28</stp>
        <stp>DURACION</stp>
        <tr r="B131" s="3"/>
      </tp>
      <tp>
        <v>4.6649258908369999</v>
        <stp/>
        <stp>rarf</stp>
        <stp>BACEN-A1</stp>
        <stp>2018-01-29</stp>
        <stp>DURACION</stp>
        <tr r="B172" s="3"/>
      </tp>
      <tp>
        <v>4.5032820552206001</v>
        <stp/>
        <stp>rarf</stp>
        <stp>BACEN-A1</stp>
        <stp>2018-03-29</stp>
        <stp>DURACION</stp>
        <tr r="B215" s="3"/>
      </tp>
      <tp>
        <v>4.7519161832016996</v>
        <stp/>
        <stp>rarf</stp>
        <stp>BACEN-A1</stp>
        <stp>2017-12-28</stp>
        <stp>DURACION</stp>
        <tr r="B151" s="3"/>
      </tp>
      <tp>
        <v>4.7992930428212999</v>
        <stp/>
        <stp>rarf</stp>
        <stp>BACEN-A1</stp>
        <stp>2017-05-29</stp>
        <stp>DURACION</stp>
        <tr r="B6" s="3"/>
      </tp>
      <tp>
        <v>4.9866391433938997</v>
        <stp/>
        <stp>rarf</stp>
        <stp>BACEN-A1</stp>
        <stp>2017-06-29</stp>
        <stp>DURACION</stp>
        <tr r="B28" s="3"/>
      </tp>
      <tp>
        <v>4.7300107363026997</v>
        <stp/>
        <stp>rarf</stp>
        <stp>BACEN-A1</stp>
        <stp>2017-09-29</stp>
        <stp>DURACION</stp>
        <tr r="B91" s="3"/>
      </tp>
      <tp>
        <v>4.8149422431520001</v>
        <stp/>
        <stp>rarf</stp>
        <stp>BACEN-A1</stp>
        <stp>2017-08-29</stp>
        <stp>DURACION</stp>
        <tr r="B70" s="3"/>
      </tp>
      <tp>
        <v>4.5621254249312999</v>
        <stp/>
        <stp>rarf</stp>
        <stp>BACEN-A1</stp>
        <stp>2017-11-29</stp>
        <stp>DURACION</stp>
        <tr r="B132" s="3"/>
      </tp>
      <tp>
        <v>4.5060217812480001</v>
        <stp/>
        <stp>rarf</stp>
        <stp>BACEN-A1</stp>
        <stp>2018-03-28</stp>
        <stp>DURACION</stp>
        <tr r="B214" s="3"/>
      </tp>
      <tp>
        <v>4.7491764571742996</v>
        <stp/>
        <stp>rarf</stp>
        <stp>BACEN-A1</stp>
        <stp>2017-12-29</stp>
        <stp>DURACION</stp>
        <tr r="B152" s="3"/>
      </tp>
      <tp>
        <v>4.5827341100150996</v>
        <stp/>
        <stp>rarf</stp>
        <stp>BACEN-A1</stp>
        <stp>2018-02-28</stp>
        <stp>DURACION</stp>
        <tr r="B194" s="3"/>
      </tp>
      <tp>
        <v>4.903375569844</v>
        <stp/>
        <stp>rarf</stp>
        <stp>BACEN-A1</stp>
        <stp>2017-07-28</stp>
        <stp>DURACION</stp>
        <tr r="B49" s="3"/>
      </tp>
      <tp>
        <v>4.9893788694212997</v>
        <stp/>
        <stp>rarf</stp>
        <stp>BACEN-A1</stp>
        <stp>2017-06-28</stp>
        <stp>DURACION</stp>
        <tr r="B27" s="3"/>
      </tp>
      <tp>
        <v>4.7327504623300998</v>
        <stp/>
        <stp>rarf</stp>
        <stp>BACEN-A1</stp>
        <stp>2017-09-28</stp>
        <stp>DURACION</stp>
        <tr r="B90" s="3"/>
      </tp>
      <tp>
        <v>4.8176819691794002</v>
        <stp/>
        <stp>rarf</stp>
        <stp>BACEN-A1</stp>
        <stp>2017-08-28</stp>
        <stp>DURACION</stp>
        <tr r="B69" s="3"/>
      </tp>
      <tp>
        <v>4.5593856989038999</v>
        <stp/>
        <stp>rarf</stp>
        <stp>BACEN-A1</stp>
        <stp>2017-11-30</stp>
        <stp>DURACION</stp>
        <tr r="B133" s="3"/>
      </tp>
      <tp>
        <v>4.6594464387821999</v>
        <stp/>
        <stp>rarf</stp>
        <stp>BACEN-A1</stp>
        <stp>2018-01-31</stp>
        <stp>DURACION</stp>
        <tr r="B174" s="3"/>
      </tp>
      <tp>
        <v>4.6298521549484999</v>
        <stp/>
        <stp>rarf</stp>
        <stp>BACEN-A1</stp>
        <stp>2017-10-30</stp>
        <stp>DURACION</stp>
        <tr r="B111" s="3"/>
      </tp>
      <tp>
        <v>4.4978026031658001</v>
        <stp/>
        <stp>rarf</stp>
        <stp>BACEN-A1</stp>
        <stp>2018-03-31</stp>
        <stp>DURACION</stp>
        <tr r="B216" s="3"/>
      </tp>
      <tp>
        <v>4.7938135907664998</v>
        <stp/>
        <stp>rarf</stp>
        <stp>BACEN-A1</stp>
        <stp>2017-05-31</stp>
        <stp>DURACION</stp>
        <tr r="B8" s="3"/>
      </tp>
      <tp>
        <v>4.8959185556338998</v>
        <stp/>
        <stp>rarf</stp>
        <stp>BACEN-A1</stp>
        <stp>2017-07-31</stp>
        <stp>DURACION</stp>
        <tr r="B50" s="3"/>
      </tp>
      <tp>
        <v>4.8094627910972001</v>
        <stp/>
        <stp>rarf</stp>
        <stp>BACEN-A1</stp>
        <stp>2017-08-31</stp>
        <stp>DURACION</stp>
        <tr r="B72" s="3"/>
      </tp>
      <tp>
        <v>4.6621861648095999</v>
        <stp/>
        <stp>rarf</stp>
        <stp>BACEN-A1</stp>
        <stp>2018-01-30</stp>
        <stp>DURACION</stp>
        <tr r="B173" s="3"/>
      </tp>
      <tp>
        <v>4.6271124289210999</v>
        <stp/>
        <stp>rarf</stp>
        <stp>BACEN-A1</stp>
        <stp>2017-10-31</stp>
        <stp>DURACION</stp>
        <tr r="B112" s="3"/>
      </tp>
      <tp>
        <v>4.7436970051195004</v>
        <stp/>
        <stp>rarf</stp>
        <stp>BACEN-A1</stp>
        <stp>2017-12-31</stp>
        <stp>DURACION</stp>
        <tr r="B153" s="3"/>
      </tp>
      <tp>
        <v>4.7965533167938998</v>
        <stp/>
        <stp>rarf</stp>
        <stp>BACEN-A1</stp>
        <stp>2017-05-30</stp>
        <stp>DURACION</stp>
        <tr r="B7" s="3"/>
      </tp>
      <tp>
        <v>4.4156108223438997</v>
        <stp/>
        <stp>rarf</stp>
        <stp>BACEN-A1</stp>
        <stp>2018-04-30</stp>
        <stp>DURACION</stp>
        <tr r="B237" s="3"/>
      </tp>
      <tp>
        <v>4.9838994173664997</v>
        <stp/>
        <stp>rarf</stp>
        <stp>BACEN-A1</stp>
        <stp>2017-06-30</stp>
        <stp>DURACION</stp>
        <tr r="B29" s="3"/>
      </tp>
      <tp>
        <v>4.7272710102752997</v>
        <stp/>
        <stp>rarf</stp>
        <stp>BACEN-A1</stp>
        <stp>2017-09-30</stp>
        <stp>DURACION</stp>
        <tr r="B92" s="3"/>
      </tp>
      <tp>
        <v>4.8122025171246001</v>
        <stp/>
        <stp>rarf</stp>
        <stp>BACEN-A1</stp>
        <stp>2017-08-30</stp>
        <stp>DURACION</stp>
        <tr r="B71" s="3"/>
      </tp>
      <tp>
        <v>4.6216329768662998</v>
        <stp/>
        <stp>rarf</stp>
        <stp>BACEN-A1</stp>
        <stp>2017-11-02</stp>
        <stp>DURACION</stp>
        <tr r="B113" s="3"/>
      </tp>
      <tp>
        <v>4.7354778270373004</v>
        <stp/>
        <stp>rarf</stp>
        <stp>BACEN-A1</stp>
        <stp>2018-01-03</stp>
        <stp>DURACION</stp>
        <tr r="B155" s="3"/>
      </tp>
      <tp>
        <v>4.7210295345204001</v>
        <stp/>
        <stp>rarf</stp>
        <stp>BACEN-A1</stp>
        <stp>2017-10-02</stp>
        <stp>DURACION</stp>
        <tr r="B93" s="3"/>
      </tp>
      <tp>
        <v>4.4073916442616996</v>
        <stp/>
        <stp>rarf</stp>
        <stp>BACEN-A1</stp>
        <stp>2018-05-03</stp>
        <stp>DURACION</stp>
        <tr r="B239" s="3"/>
      </tp>
      <tp>
        <v>4.4895834250836</v>
        <stp/>
        <stp>rarf</stp>
        <stp>BACEN-A1</stp>
        <stp>2018-04-03</stp>
        <stp>DURACION</stp>
        <tr r="B218" s="3"/>
      </tp>
      <tp>
        <v>4.9756802392844</v>
        <stp/>
        <stp>rarf</stp>
        <stp>BACEN-A1</stp>
        <stp>2017-07-03</stp>
        <stp>DURACION</stp>
        <tr r="B30" s="3"/>
      </tp>
      <tp>
        <v>4.8861751198643004</v>
        <stp/>
        <stp>rarf</stp>
        <stp>BACEN-A1</stp>
        <stp>2017-08-03</stp>
        <stp>DURACION</stp>
        <tr r="B53" s="3"/>
      </tp>
      <tp>
        <v>4.6188932508388998</v>
        <stp/>
        <stp>rarf</stp>
        <stp>BACEN-A1</stp>
        <stp>2017-11-03</stp>
        <stp>DURACION</stp>
        <tr r="B114" s="3"/>
      </tp>
      <tp>
        <v>4.7382175530647004</v>
        <stp/>
        <stp>rarf</stp>
        <stp>BACEN-A1</stp>
        <stp>2018-01-02</stp>
        <stp>DURACION</stp>
        <tr r="B154" s="3"/>
      </tp>
      <tp>
        <v>4.7182898084930001</v>
        <stp/>
        <stp>rarf</stp>
        <stp>BACEN-A1</stp>
        <stp>2017-10-03</stp>
        <stp>DURACION</stp>
        <tr r="B94" s="3"/>
      </tp>
      <tp>
        <v>4.5772546579603004</v>
        <stp/>
        <stp>rarf</stp>
        <stp>BACEN-A1</stp>
        <stp>2018-03-02</stp>
        <stp>DURACION</stp>
        <tr r="B196" s="3"/>
      </tp>
      <tp>
        <v>4.6532860462154</v>
        <stp/>
        <stp>rarf</stp>
        <stp>BACEN-A1</stp>
        <stp>2018-02-02</stp>
        <stp>DURACION</stp>
        <tr r="B176" s="3"/>
      </tp>
      <tp>
        <v>4.4101313702890996</v>
        <stp/>
        <stp>rarf</stp>
        <stp>BACEN-A1</stp>
        <stp>2018-05-02</stp>
        <stp>DURACION</stp>
        <tr r="B238" s="3"/>
      </tp>
      <tp>
        <v>4.492323151111</v>
        <stp/>
        <stp>rarf</stp>
        <stp>BACEN-A1</stp>
        <stp>2018-04-02</stp>
        <stp>DURACION</stp>
        <tr r="B217" s="3"/>
      </tp>
      <tp>
        <v>4.7883341387116998</v>
        <stp/>
        <stp>rarf</stp>
        <stp>BACEN-A1</stp>
        <stp>2017-06-02</stp>
        <stp>DURACION</stp>
        <tr r="B10" s="3"/>
      </tp>
      <tp>
        <v>4.8889148458916996</v>
        <stp/>
        <stp>rarf</stp>
        <stp>BACEN-A1</stp>
        <stp>2017-08-02</stp>
        <stp>DURACION</stp>
        <tr r="B52" s="3"/>
      </tp>
      <tp>
        <v>4.5799943839877004</v>
        <stp/>
        <stp>rarf</stp>
        <stp>BACEN-A1</stp>
        <stp>2018-03-01</stp>
        <stp>DURACION</stp>
        <tr r="B195" s="3"/>
      </tp>
      <tp>
        <v>4.6567067127547999</v>
        <stp/>
        <stp>rarf</stp>
        <stp>BACEN-A1</stp>
        <stp>2018-02-01</stp>
        <stp>DURACION</stp>
        <tr r="B175" s="3"/>
      </tp>
      <tp>
        <v>4.7910738647390998</v>
        <stp/>
        <stp>rarf</stp>
        <stp>BACEN-A1</stp>
        <stp>2017-06-01</stp>
        <stp>DURACION</stp>
        <tr r="B9" s="3"/>
      </tp>
      <tp>
        <v>4.8074851588851004</v>
        <stp/>
        <stp>rarf</stp>
        <stp>BACEN-A1</stp>
        <stp>2017-09-01</stp>
        <stp>DURACION</stp>
        <tr r="B73" s="3"/>
      </tp>
      <tp>
        <v>4.8916545719190996</v>
        <stp/>
        <stp>rarf</stp>
        <stp>BACEN-A1</stp>
        <stp>2017-08-01</stp>
        <stp>DURACION</stp>
        <tr r="B51" s="3"/>
      </tp>
      <tp>
        <v>4.5566459728764999</v>
        <stp/>
        <stp>rarf</stp>
        <stp>BACEN-A1</stp>
        <stp>2017-12-01</stp>
        <stp>DURACION</stp>
        <tr r="B134" s="3"/>
      </tp>
      <tp>
        <v>4.6106740727566997</v>
        <stp/>
        <stp>rarf</stp>
        <stp>BACEN-A1</stp>
        <stp>2017-11-06</stp>
        <stp>DURACION</stp>
        <tr r="B115" s="3"/>
      </tp>
      <tp>
        <v>4.6933239662027999</v>
        <stp/>
        <stp>rarf</stp>
        <stp>BACEN-A1</stp>
        <stp>2017-10-06</stp>
        <stp>DURACION</stp>
        <tr r="B97" s="3"/>
      </tp>
      <tp>
        <v>4.5635560278233003</v>
        <stp/>
        <stp>rarf</stp>
        <stp>BACEN-A1</stp>
        <stp>2018-03-07</stp>
        <stp>DURACION</stp>
        <tr r="B199" s="3"/>
      </tp>
      <tp>
        <v>4.5421853892132003</v>
        <stp/>
        <stp>rarf</stp>
        <stp>BACEN-A1</stp>
        <stp>2017-12-06</stp>
        <stp>DURACION</stp>
        <tr r="B137" s="3"/>
      </tp>
      <tp>
        <v>4.6395874160783999</v>
        <stp/>
        <stp>rarf</stp>
        <stp>BACEN-A1</stp>
        <stp>2018-02-07</stp>
        <stp>DURACION</stp>
        <tr r="B179" s="3"/>
      </tp>
      <tp>
        <v>4.3964327401521004</v>
        <stp/>
        <stp>rarf</stp>
        <stp>BACEN-A1</stp>
        <stp>2018-05-07</stp>
        <stp>DURACION</stp>
        <tr r="B241" s="3"/>
      </tp>
      <tp>
        <v>4.9631965179713999</v>
        <stp/>
        <stp>rarf</stp>
        <stp>BACEN-A1</stp>
        <stp>2017-07-07</stp>
        <stp>DURACION</stp>
        <tr r="B34" s="3"/>
      </tp>
      <tp>
        <v>4.7746355085746996</v>
        <stp/>
        <stp>rarf</stp>
        <stp>BACEN-A1</stp>
        <stp>2017-06-07</stp>
        <stp>DURACION</stp>
        <tr r="B13" s="3"/>
      </tp>
      <tp>
        <v>4.7910468027207997</v>
        <stp/>
        <stp>rarf</stp>
        <stp>BACEN-A1</stp>
        <stp>2017-09-07</stp>
        <stp>DURACION</stp>
        <tr r="B77" s="3"/>
      </tp>
      <tp>
        <v>4.8752162157547003</v>
        <stp/>
        <stp>rarf</stp>
        <stp>BACEN-A1</stp>
        <stp>2017-08-07</stp>
        <stp>DURACION</stp>
        <tr r="B55" s="3"/>
      </tp>
      <tp>
        <v>4.6079343467292997</v>
        <stp/>
        <stp>rarf</stp>
        <stp>BACEN-A1</stp>
        <stp>2017-11-07</stp>
        <stp>DURACION</stp>
        <tr r="B116" s="3"/>
      </tp>
      <tp>
        <v>4.5662957538507003</v>
        <stp/>
        <stp>rarf</stp>
        <stp>BACEN-A1</stp>
        <stp>2018-03-06</stp>
        <stp>DURACION</stp>
        <tr r="B198" s="3"/>
      </tp>
      <tp>
        <v>4.5394456631858002</v>
        <stp/>
        <stp>rarf</stp>
        <stp>BACEN-A1</stp>
        <stp>2017-12-07</stp>
        <stp>DURACION</stp>
        <tr r="B138" s="3"/>
      </tp>
      <tp>
        <v>4.6423271421057999</v>
        <stp/>
        <stp>rarf</stp>
        <stp>BACEN-A1</stp>
        <stp>2018-02-06</stp>
        <stp>DURACION</stp>
        <tr r="B178" s="3"/>
      </tp>
      <tp>
        <v>4.4813642470013999</v>
        <stp/>
        <stp>rarf</stp>
        <stp>BACEN-A1</stp>
        <stp>2018-04-06</stp>
        <stp>DURACION</stp>
        <tr r="B221" s="3"/>
      </tp>
      <tp>
        <v>4.9666986176894001</v>
        <stp/>
        <stp>rarf</stp>
        <stp>BACEN-A1</stp>
        <stp>2017-07-06</stp>
        <stp>DURACION</stp>
        <tr r="B33" s="3"/>
      </tp>
      <tp>
        <v>4.7773752346020997</v>
        <stp/>
        <stp>rarf</stp>
        <stp>BACEN-A1</stp>
        <stp>2017-06-06</stp>
        <stp>DURACION</stp>
        <tr r="B12" s="3"/>
      </tp>
      <tp>
        <v>4.7937865287481998</v>
        <stp/>
        <stp>rarf</stp>
        <stp>BACEN-A1</stp>
        <stp>2017-09-06</stp>
        <stp>DURACION</stp>
        <tr r="B76" s="3"/>
      </tp>
      <tp>
        <v>4.7299983749825003</v>
        <stp/>
        <stp>rarf</stp>
        <stp>BACEN-A1</stp>
        <stp>2018-01-05</stp>
        <stp>DURACION</stp>
        <tr r="B157" s="3"/>
      </tp>
      <tp>
        <v>4.7155500824656</v>
        <stp/>
        <stp>rarf</stp>
        <stp>BACEN-A1</stp>
        <stp>2017-10-04</stp>
        <stp>DURACION</stp>
        <tr r="B95" s="3"/>
      </tp>
      <tp>
        <v>4.5690354798781003</v>
        <stp/>
        <stp>rarf</stp>
        <stp>BACEN-A1</stp>
        <stp>2018-03-05</stp>
        <stp>DURACION</stp>
        <tr r="B197" s="3"/>
      </tp>
      <tp>
        <v>4.5484267947942998</v>
        <stp/>
        <stp>rarf</stp>
        <stp>BACEN-A1</stp>
        <stp>2017-12-04</stp>
        <stp>DURACION</stp>
        <tr r="B135" s="3"/>
      </tp>
      <tp>
        <v>4.6450668681331999</v>
        <stp/>
        <stp>rarf</stp>
        <stp>BACEN-A1</stp>
        <stp>2018-02-05</stp>
        <stp>DURACION</stp>
        <tr r="B177" s="3"/>
      </tp>
      <tp>
        <v>4.4847849742074999</v>
        <stp/>
        <stp>rarf</stp>
        <stp>BACEN-A1</stp>
        <stp>2018-04-05</stp>
        <stp>DURACION</stp>
        <tr r="B220" s="3"/>
      </tp>
      <tp>
        <v>4.9702007872295999</v>
        <stp/>
        <stp>rarf</stp>
        <stp>BACEN-A1</stp>
        <stp>2017-07-05</stp>
        <stp>DURACION</stp>
        <tr r="B32" s="3"/>
      </tp>
      <tp>
        <v>4.7801149606294997</v>
        <stp/>
        <stp>rarf</stp>
        <stp>BACEN-A1</stp>
        <stp>2017-06-05</stp>
        <stp>DURACION</stp>
        <tr r="B11" s="3"/>
      </tp>
      <tp>
        <v>4.7965262547755003</v>
        <stp/>
        <stp>rarf</stp>
        <stp>BACEN-A1</stp>
        <stp>2017-09-05</stp>
        <stp>DURACION</stp>
        <tr r="B75" s="3"/>
      </tp>
      <tp>
        <v>4.7327381010099003</v>
        <stp/>
        <stp>rarf</stp>
        <stp>BACEN-A1</stp>
        <stp>2018-01-04</stp>
        <stp>DURACION</stp>
        <tr r="B156" s="3"/>
      </tp>
      <tp>
        <v>4.6983453056334001</v>
        <stp/>
        <stp>rarf</stp>
        <stp>BACEN-A1</stp>
        <stp>2017-10-05</stp>
        <stp>DURACION</stp>
        <tr r="B96" s="3"/>
      </tp>
      <tp>
        <v>4.5456870687668998</v>
        <stp/>
        <stp>rarf</stp>
        <stp>BACEN-A1</stp>
        <stp>2017-12-05</stp>
        <stp>DURACION</stp>
        <tr r="B136" s="3"/>
      </tp>
      <tp>
        <v>4.4046519182342996</v>
        <stp/>
        <stp>rarf</stp>
        <stp>BACEN-A1</stp>
        <stp>2018-05-04</stp>
        <stp>DURACION</stp>
        <tr r="B240" s="3"/>
      </tp>
      <tp>
        <v>4.4868436990562</v>
        <stp/>
        <stp>rarf</stp>
        <stp>BACEN-A1</stp>
        <stp>2018-04-04</stp>
        <stp>DURACION</stp>
        <tr r="B219" s="3"/>
      </tp>
      <tp>
        <v>4.9729405132569999</v>
        <stp/>
        <stp>rarf</stp>
        <stp>BACEN-A1</stp>
        <stp>2017-07-04</stp>
        <stp>DURACION</stp>
        <tr r="B31" s="3"/>
      </tp>
      <tp>
        <v>4.7992659808029003</v>
        <stp/>
        <stp>rarf</stp>
        <stp>BACEN-A1</stp>
        <stp>2017-09-04</stp>
        <stp>DURACION</stp>
        <tr r="B74" s="3"/>
      </tp>
      <tp>
        <v>4.8834353938369004</v>
        <stp/>
        <stp>rarf</stp>
        <stp>BACEN-A1</stp>
        <stp>2017-08-04</stp>
        <stp>DURACION</stp>
        <tr r="B54" s="3"/>
      </tp>
      <tp>
        <v>4.6059553011369996</v>
        <stp/>
        <stp>rarf</stp>
        <stp>BACEN-A1</stp>
        <stp>2017-11-08</stp>
        <stp>DURACION</stp>
        <tr r="B117" s="3"/>
      </tp>
      <tp>
        <v>4.7190394708729002</v>
        <stp/>
        <stp>rarf</stp>
        <stp>BACEN-A1</stp>
        <stp>2018-01-09</stp>
        <stp>DURACION</stp>
        <tr r="B159" s="3"/>
      </tp>
      <tp>
        <v>4.5580765757685002</v>
        <stp/>
        <stp>rarf</stp>
        <stp>BACEN-A1</stp>
        <stp>2018-03-09</stp>
        <stp>DURACION</stp>
        <tr r="B201" s="3"/>
      </tp>
      <tp>
        <v>4.6347889045355997</v>
        <stp/>
        <stp>rarf</stp>
        <stp>BACEN-A1</stp>
        <stp>2018-02-09</stp>
        <stp>DURACION</stp>
        <tr r="B181" s="3"/>
      </tp>
      <tp>
        <v>4.3861879810776996</v>
        <stp/>
        <stp>rarf</stp>
        <stp>BACEN-A1</stp>
        <stp>2018-05-09</stp>
        <stp>DURACION</stp>
        <tr r="B243" s="3"/>
      </tp>
      <tp>
        <v>4.4731450689191998</v>
        <stp/>
        <stp>rarf</stp>
        <stp>BACEN-A1</stp>
        <stp>2018-04-09</stp>
        <stp>DURACION</stp>
        <tr r="B222" s="3"/>
      </tp>
      <tp>
        <v>4.7691560565198996</v>
        <stp/>
        <stp>rarf</stp>
        <stp>BACEN-A1</stp>
        <stp>2017-06-09</stp>
        <stp>DURACION</stp>
        <tr r="B15" s="3"/>
      </tp>
      <tp>
        <v>4.8697367636999003</v>
        <stp/>
        <stp>rarf</stp>
        <stp>BACEN-A1</stp>
        <stp>2017-08-09</stp>
        <stp>DURACION</stp>
        <tr r="B57" s="3"/>
      </tp>
      <tp>
        <v>4.6032155751096004</v>
        <stp/>
        <stp>rarf</stp>
        <stp>BACEN-A1</stp>
        <stp>2017-11-09</stp>
        <stp>DURACION</stp>
        <tr r="B118" s="3"/>
      </tp>
      <tp>
        <v>4.7217791969003002</v>
        <stp/>
        <stp>rarf</stp>
        <stp>BACEN-A1</stp>
        <stp>2018-01-08</stp>
        <stp>DURACION</stp>
        <tr r="B158" s="3"/>
      </tp>
      <tp>
        <v>4.5608163017959003</v>
        <stp/>
        <stp>rarf</stp>
        <stp>BACEN-A1</stp>
        <stp>2018-03-08</stp>
        <stp>DURACION</stp>
        <tr r="B200" s="3"/>
      </tp>
      <tp>
        <v>4.6375286305629997</v>
        <stp/>
        <stp>rarf</stp>
        <stp>BACEN-A1</stp>
        <stp>2018-02-08</stp>
        <stp>DURACION</stp>
        <tr r="B180" s="3"/>
      </tp>
      <tp>
        <v>4.3896082826556002</v>
        <stp/>
        <stp>rarf</stp>
        <stp>BACEN-A1</stp>
        <stp>2018-05-08</stp>
        <stp>DURACION</stp>
        <tr r="B242" s="3"/>
      </tp>
      <tp>
        <v>4.7718957825472996</v>
        <stp/>
        <stp>rarf</stp>
        <stp>BACEN-A1</stp>
        <stp>2017-06-08</stp>
        <stp>DURACION</stp>
        <tr r="B14" s="3"/>
      </tp>
      <tp>
        <v>4.7883070766933002</v>
        <stp/>
        <stp>rarf</stp>
        <stp>BACEN-A1</stp>
        <stp>2017-09-08</stp>
        <stp>DURACION</stp>
        <tr r="B78" s="3"/>
      </tp>
      <tp>
        <v>4.8724764897273003</v>
        <stp/>
        <stp>rarf</stp>
        <stp>BACEN-A1</stp>
        <stp>2017-08-08</stp>
        <stp>DURACION</stp>
        <tr r="B56" s="3"/>
      </tp>
      <tp>
        <v>4.6784066142851</v>
        <stp/>
        <stp>rarf</stp>
        <stp>BACEN-A1</stp>
        <stp>2017-10-12</stp>
        <stp>DURACION</stp>
        <tr r="B100" s="3"/>
      </tp>
      <tp>
        <v>4.5471176716589001</v>
        <stp/>
        <stp>rarf</stp>
        <stp>BACEN-A1</stp>
        <stp>2018-03-13</stp>
        <stp>DURACION</stp>
        <tr r="B203" s="3"/>
      </tp>
      <tp>
        <v>4.5257470330488001</v>
        <stp/>
        <stp>rarf</stp>
        <stp>BACEN-A1</stp>
        <stp>2017-12-12</stp>
        <stp>DURACION</stp>
        <tr r="B140" s="3"/>
      </tp>
      <tp>
        <v>4.6238300004260999</v>
        <stp/>
        <stp>rarf</stp>
        <stp>BACEN-A1</stp>
        <stp>2018-02-13</stp>
        <stp>DURACION</stp>
        <tr r="B183" s="3"/>
      </tp>
      <tp>
        <v>4.4621861648095997</v>
        <stp/>
        <stp>rarf</stp>
        <stp>BACEN-A1</stp>
        <stp>2018-04-13</stp>
        <stp>DURACION</stp>
        <tr r="B226" s="3"/>
      </tp>
      <tp>
        <v>4.9406616929157003</v>
        <stp/>
        <stp>rarf</stp>
        <stp>BACEN-A1</stp>
        <stp>2017-07-13</stp>
        <stp>DURACION</stp>
        <tr r="B38" s="3"/>
      </tp>
      <tp>
        <v>4.7581971524103004</v>
        <stp/>
        <stp>rarf</stp>
        <stp>BACEN-A1</stp>
        <stp>2017-06-13</stp>
        <stp>DURACION</stp>
        <tr r="B17" s="3"/>
      </tp>
      <tp>
        <v>4.7738463527409998</v>
        <stp/>
        <stp>rarf</stp>
        <stp>BACEN-A1</stp>
        <stp>2017-09-13</stp>
        <stp>DURACION</stp>
        <tr r="B81" s="3"/>
      </tp>
      <tp>
        <v>4.6067230650697999</v>
        <stp/>
        <stp>rarf</stp>
        <stp>BACEN-A1</stp>
        <stp>2017-11-13</stp>
        <stp>DURACION</stp>
        <tr r="B120" s="3"/>
      </tp>
      <tp>
        <v>4.7108202927907001</v>
        <stp/>
        <stp>rarf</stp>
        <stp>BACEN-A1</stp>
        <stp>2018-01-12</stp>
        <stp>DURACION</stp>
        <tr r="B162" s="3"/>
      </tp>
      <tp>
        <v>4.6756668882576999</v>
        <stp/>
        <stp>rarf</stp>
        <stp>BACEN-A1</stp>
        <stp>2017-10-13</stp>
        <stp>DURACION</stp>
        <tr r="B101" s="3"/>
      </tp>
      <tp>
        <v>4.5498573976863002</v>
        <stp/>
        <stp>rarf</stp>
        <stp>BACEN-A1</stp>
        <stp>2018-03-12</stp>
        <stp>DURACION</stp>
        <tr r="B202" s="3"/>
      </tp>
      <tp>
        <v>4.5230073070214001</v>
        <stp/>
        <stp>rarf</stp>
        <stp>BACEN-A1</stp>
        <stp>2017-12-13</stp>
        <stp>DURACION</stp>
        <tr r="B141" s="3"/>
      </tp>
      <tp>
        <v>4.6265697264535</v>
        <stp/>
        <stp>rarf</stp>
        <stp>BACEN-A1</stp>
        <stp>2018-02-12</stp>
        <stp>DURACION</stp>
        <tr r="B182" s="3"/>
      </tp>
      <tp>
        <v>4.4649258908369998</v>
        <stp/>
        <stp>rarf</stp>
        <stp>BACEN-A1</stp>
        <stp>2018-04-12</stp>
        <stp>DURACION</stp>
        <tr r="B225" s="3"/>
      </tp>
      <tp>
        <v>4.9441632319464999</v>
        <stp/>
        <stp>rarf</stp>
        <stp>BACEN-A1</stp>
        <stp>2017-07-12</stp>
        <stp>DURACION</stp>
        <tr r="B37" s="3"/>
      </tp>
      <tp>
        <v>4.7609368784377004</v>
        <stp/>
        <stp>rarf</stp>
        <stp>BACEN-A1</stp>
        <stp>2017-06-12</stp>
        <stp>DURACION</stp>
        <tr r="B16" s="3"/>
      </tp>
      <tp>
        <v>4.7765860787683998</v>
        <stp/>
        <stp>rarf</stp>
        <stp>BACEN-A1</stp>
        <stp>2017-09-12</stp>
        <stp>DURACION</stp>
        <tr r="B80" s="3"/>
      </tp>
      <tp>
        <v>4.6004758490822004</v>
        <stp/>
        <stp>rarf</stp>
        <stp>BACEN-A1</stp>
        <stp>2017-11-10</stp>
        <stp>DURACION</stp>
        <tr r="B119" s="3"/>
      </tp>
      <tp>
        <v>4.7135600188181002</v>
        <stp/>
        <stp>rarf</stp>
        <stp>BACEN-A1</stp>
        <stp>2018-01-11</stp>
        <stp>DURACION</stp>
        <tr r="B161" s="3"/>
      </tp>
      <tp>
        <v>4.6816046671186999</v>
        <stp/>
        <stp>rarf</stp>
        <stp>BACEN-A1</stp>
        <stp>2017-10-10</stp>
        <stp>DURACION</stp>
        <tr r="B98" s="3"/>
      </tp>
      <tp>
        <v>4.3813891045734001</v>
        <stp/>
        <stp>rarf</stp>
        <stp>BACEN-A1</stp>
        <stp>2018-05-11</stp>
        <stp>DURACION</stp>
        <tr r="B245" s="3"/>
      </tp>
      <tp>
        <v>4.4683466180430997</v>
        <stp/>
        <stp>rarf</stp>
        <stp>BACEN-A1</stp>
        <stp>2018-04-11</stp>
        <stp>DURACION</stp>
        <tr r="B224" s="3"/>
      </tp>
      <tp>
        <v>4.9469029579738999</v>
        <stp/>
        <stp>rarf</stp>
        <stp>BACEN-A1</stp>
        <stp>2017-07-11</stp>
        <stp>DURACION</stp>
        <tr r="B36" s="3"/>
      </tp>
      <tp>
        <v>4.7793258047957998</v>
        <stp/>
        <stp>rarf</stp>
        <stp>BACEN-A1</stp>
        <stp>2017-09-11</stp>
        <stp>DURACION</stp>
        <tr r="B79" s="3"/>
      </tp>
      <tp>
        <v>4.8642573116451002</v>
        <stp/>
        <stp>rarf</stp>
        <stp>BACEN-A1</stp>
        <stp>2017-08-11</stp>
        <stp>DURACION</stp>
        <tr r="B59" s="3"/>
      </tp>
      <tp>
        <v>4.7162997448455002</v>
        <stp/>
        <stp>rarf</stp>
        <stp>BACEN-A1</stp>
        <stp>2018-01-10</stp>
        <stp>DURACION</stp>
        <tr r="B160" s="3"/>
      </tp>
      <tp>
        <v>4.6811463403123996</v>
        <stp/>
        <stp>rarf</stp>
        <stp>BACEN-A1</stp>
        <stp>2017-10-11</stp>
        <stp>DURACION</stp>
        <tr r="B99" s="3"/>
      </tp>
      <tp>
        <v>4.5284867590762001</v>
        <stp/>
        <stp>rarf</stp>
        <stp>BACEN-A1</stp>
        <stp>2017-12-11</stp>
        <stp>DURACION</stp>
        <tr r="B139" s="3"/>
      </tp>
      <tp>
        <v>4.3834482550502996</v>
        <stp/>
        <stp>rarf</stp>
        <stp>BACEN-A1</stp>
        <stp>2018-05-10</stp>
        <stp>DURACION</stp>
        <tr r="B244" s="3"/>
      </tp>
      <tp>
        <v>4.4704053428917998</v>
        <stp/>
        <stp>rarf</stp>
        <stp>BACEN-A1</stp>
        <stp>2018-04-10</stp>
        <stp>DURACION</stp>
        <tr r="B223" s="3"/>
      </tp>
      <tp>
        <v>4.9488808709979004</v>
        <stp/>
        <stp>rarf</stp>
        <stp>BACEN-A1</stp>
        <stp>2017-07-10</stp>
        <stp>DURACION</stp>
        <tr r="B35" s="3"/>
      </tp>
      <tp>
        <v>4.8669970376725002</v>
        <stp/>
        <stp>rarf</stp>
        <stp>BACEN-A1</stp>
        <stp>2017-08-10</stp>
        <stp>DURACION</stp>
        <tr r="B58" s="3"/>
      </tp>
      <tp>
        <v>4.5977418632875002</v>
        <stp/>
        <stp>rarf</stp>
        <stp>BACEN-A1</stp>
        <stp>2017-11-16</stp>
        <stp>DURACION</stp>
        <tr r="B123" s="3"/>
      </tp>
      <tp>
        <v>4.6971216626537</v>
        <stp/>
        <stp>rarf</stp>
        <stp>BACEN-A1</stp>
        <stp>2018-01-17</stp>
        <stp>DURACION</stp>
        <tr r="B164" s="3"/>
      </tp>
      <tp>
        <v>4.6674477101754999</v>
        <stp/>
        <stp>rarf</stp>
        <stp>BACEN-A1</stp>
        <stp>2017-10-16</stp>
        <stp>DURACION</stp>
        <tr r="B102" s="3"/>
      </tp>
      <tp>
        <v>4.364950748409</v>
        <stp/>
        <stp>rarf</stp>
        <stp>BACEN-A1</stp>
        <stp>2018-05-17</stp>
        <stp>DURACION</stp>
        <tr r="B249" s="3"/>
      </tp>
      <tp>
        <v>4.4512272606999996</v>
        <stp/>
        <stp>rarf</stp>
        <stp>BACEN-A1</stp>
        <stp>2018-04-17</stp>
        <stp>DURACION</stp>
        <tr r="B228" s="3"/>
      </tp>
      <tp>
        <v>4.9297027888061002</v>
        <stp/>
        <stp>rarf</stp>
        <stp>BACEN-A1</stp>
        <stp>2017-07-17</stp>
        <stp>DURACION</stp>
        <tr r="B40" s="3"/>
      </tp>
      <tp>
        <v>4.8485810492960999</v>
        <stp/>
        <stp>rarf</stp>
        <stp>BACEN-A1</stp>
        <stp>2017-08-17</stp>
        <stp>DURACION</stp>
        <tr r="B62" s="3"/>
      </tp>
      <tp>
        <v>4.5942401837337998</v>
        <stp/>
        <stp>rarf</stp>
        <stp>BACEN-A1</stp>
        <stp>2017-11-17</stp>
        <stp>DURACION</stp>
        <tr r="B124" s="3"/>
      </tp>
      <tp>
        <v>4.6647079841480998</v>
        <stp/>
        <stp>rarf</stp>
        <stp>BACEN-A1</stp>
        <stp>2017-10-17</stp>
        <stp>DURACION</stp>
        <tr r="B103" s="3"/>
      </tp>
      <tp>
        <v>4.5388984935767001</v>
        <stp/>
        <stp>rarf</stp>
        <stp>BACEN-A1</stp>
        <stp>2018-03-16</stp>
        <stp>DURACION</stp>
        <tr r="B206" s="3"/>
      </tp>
      <tp>
        <v>4.6156108223438999</v>
        <stp/>
        <stp>rarf</stp>
        <stp>BACEN-A1</stp>
        <stp>2018-02-16</stp>
        <stp>DURACION</stp>
        <tr r="B186" s="3"/>
      </tp>
      <tp>
        <v>4.3676904744364</v>
        <stp/>
        <stp>rarf</stp>
        <stp>BACEN-A1</stp>
        <stp>2018-05-16</stp>
        <stp>DURACION</stp>
        <tr r="B248" s="3"/>
      </tp>
      <tp>
        <v>4.4539669867273997</v>
        <stp/>
        <stp>rarf</stp>
        <stp>BACEN-A1</stp>
        <stp>2018-04-16</stp>
        <stp>DURACION</stp>
        <tr r="B227" s="3"/>
      </tp>
      <tp>
        <v>5.0230180950263001</v>
        <stp/>
        <stp>rarf</stp>
        <stp>BACEN-A1</stp>
        <stp>2017-06-16</stp>
        <stp>DURACION</stp>
        <tr r="B20" s="3"/>
      </tp>
      <tp>
        <v>4.8513207753234999</v>
        <stp/>
        <stp>rarf</stp>
        <stp>BACEN-A1</stp>
        <stp>2017-08-16</stp>
        <stp>DURACION</stp>
        <tr r="B61" s="3"/>
      </tp>
      <tp>
        <v>4.6039833390423999</v>
        <stp/>
        <stp>rarf</stp>
        <stp>BACEN-A1</stp>
        <stp>2017-11-14</stp>
        <stp>DURACION</stp>
        <tr r="B121" s="3"/>
      </tp>
      <tp>
        <v>4.7026011147085001</v>
        <stp/>
        <stp>rarf</stp>
        <stp>BACEN-A1</stp>
        <stp>2018-01-15</stp>
        <stp>DURACION</stp>
        <tr r="B163" s="3"/>
      </tp>
      <tp>
        <v>4.5416382196041001</v>
        <stp/>
        <stp>rarf</stp>
        <stp>BACEN-A1</stp>
        <stp>2018-03-15</stp>
        <stp>DURACION</stp>
        <tr r="B205" s="3"/>
      </tp>
      <tp>
        <v>4.5202675809940001</v>
        <stp/>
        <stp>rarf</stp>
        <stp>BACEN-A1</stp>
        <stp>2017-12-14</stp>
        <stp>DURACION</stp>
        <tr r="B142" s="3"/>
      </tp>
      <tp>
        <v>4.6183505483712999</v>
        <stp/>
        <stp>rarf</stp>
        <stp>BACEN-A1</stp>
        <stp>2018-02-15</stp>
        <stp>DURACION</stp>
        <tr r="B185" s="3"/>
      </tp>
      <tp>
        <v>4.3704302004638</v>
        <stp/>
        <stp>rarf</stp>
        <stp>BACEN-A1</stp>
        <stp>2018-05-15</stp>
        <stp>DURACION</stp>
        <tr r="B247" s="3"/>
      </tp>
      <tp>
        <v>5.0257578210537002</v>
        <stp/>
        <stp>rarf</stp>
        <stp>BACEN-A1</stp>
        <stp>2017-06-15</stp>
        <stp>DURACION</stp>
        <tr r="B19" s="3"/>
      </tp>
      <tp>
        <v>4.7683669006861997</v>
        <stp/>
        <stp>rarf</stp>
        <stp>BACEN-A1</stp>
        <stp>2017-09-15</stp>
        <stp>DURACION</stp>
        <tr r="B83" s="3"/>
      </tp>
      <tp>
        <v>4.6012436130149998</v>
        <stp/>
        <stp>rarf</stp>
        <stp>BACEN-A1</stp>
        <stp>2017-11-15</stp>
        <stp>DURACION</stp>
        <tr r="B122" s="3"/>
      </tp>
      <tp>
        <v>4.5443779456315001</v>
        <stp/>
        <stp>rarf</stp>
        <stp>BACEN-A1</stp>
        <stp>2018-03-14</stp>
        <stp>DURACION</stp>
        <tr r="B204" s="3"/>
      </tp>
      <tp>
        <v>4.7868517417582996</v>
        <stp/>
        <stp>rarf</stp>
        <stp>BACEN-A1</stp>
        <stp>2017-12-15</stp>
        <stp>DURACION</stp>
        <tr r="B143" s="3"/>
      </tp>
      <tp>
        <v>4.6210902743986999</v>
        <stp/>
        <stp>rarf</stp>
        <stp>BACEN-A1</stp>
        <stp>2018-02-14</stp>
        <stp>DURACION</stp>
        <tr r="B184" s="3"/>
      </tp>
      <tp>
        <v>4.3731699264912001</v>
        <stp/>
        <stp>rarf</stp>
        <stp>BACEN-A1</stp>
        <stp>2018-05-14</stp>
        <stp>DURACION</stp>
        <tr r="B246" s="3"/>
      </tp>
      <tp>
        <v>4.9379219668883003</v>
        <stp/>
        <stp>rarf</stp>
        <stp>BACEN-A1</stp>
        <stp>2017-07-14</stp>
        <stp>DURACION</stp>
        <tr r="B39" s="3"/>
      </tp>
      <tp>
        <v>4.7554574263829004</v>
        <stp/>
        <stp>rarf</stp>
        <stp>BACEN-A1</stp>
        <stp>2017-06-14</stp>
        <stp>DURACION</stp>
        <tr r="B18" s="3"/>
      </tp>
      <tp>
        <v>4.7711066267135998</v>
        <stp/>
        <stp>rarf</stp>
        <stp>BACEN-A1</stp>
        <stp>2017-09-14</stp>
        <stp>DURACION</stp>
        <tr r="B82" s="3"/>
      </tp>
      <tp>
        <v>4.8560381335629001</v>
        <stp/>
        <stp>rarf</stp>
        <stp>BACEN-A1</stp>
        <stp>2017-08-14</stp>
        <stp>DURACION</stp>
        <tr r="B60" s="3"/>
      </tp>
      <tp>
        <v>4.6916422105989</v>
        <stp/>
        <stp>rarf</stp>
        <stp>BACEN-A1</stp>
        <stp>2018-01-19</stp>
        <stp>DURACION</stp>
        <tr r="B166" s="3"/>
      </tp>
      <tp>
        <v>4.6619682581206998</v>
        <stp/>
        <stp>rarf</stp>
        <stp>BACEN-A1</stp>
        <stp>2017-10-18</stp>
        <stp>DURACION</stp>
        <tr r="B104" s="3"/>
      </tp>
      <tp>
        <v>4.5306793154945</v>
        <stp/>
        <stp>rarf</stp>
        <stp>BACEN-A1</stp>
        <stp>2018-03-19</stp>
        <stp>DURACION</stp>
        <tr r="B207" s="3"/>
      </tp>
      <tp>
        <v>4.7786325636760996</v>
        <stp/>
        <stp>rarf</stp>
        <stp>BACEN-A1</stp>
        <stp>2017-12-18</stp>
        <stp>DURACION</stp>
        <tr r="B144" s="3"/>
      </tp>
      <tp>
        <v>4.6073916442616998</v>
        <stp/>
        <stp>rarf</stp>
        <stp>BACEN-A1</stp>
        <stp>2018-02-19</stp>
        <stp>DURACION</stp>
        <tr r="B187" s="3"/>
      </tp>
      <tp>
        <v>4.4464288098239004</v>
        <stp/>
        <stp>rarf</stp>
        <stp>BACEN-A1</stp>
        <stp>2018-04-19</stp>
        <stp>DURACION</stp>
        <tr r="B230" s="3"/>
      </tp>
      <tp>
        <v>4.9242233367513002</v>
        <stp/>
        <stp>rarf</stp>
        <stp>BACEN-A1</stp>
        <stp>2017-07-19</stp>
        <stp>DURACION</stp>
        <tr r="B42" s="3"/>
      </tp>
      <tp>
        <v>5.0147989169441001</v>
        <stp/>
        <stp>rarf</stp>
        <stp>BACEN-A1</stp>
        <stp>2017-06-19</stp>
        <stp>DURACION</stp>
        <tr r="B21" s="3"/>
      </tp>
      <tp>
        <v>4.6943819366263</v>
        <stp/>
        <stp>rarf</stp>
        <stp>BACEN-A1</stp>
        <stp>2018-01-18</stp>
        <stp>DURACION</stp>
        <tr r="B165" s="3"/>
      </tp>
      <tp>
        <v>4.6592285320932998</v>
        <stp/>
        <stp>rarf</stp>
        <stp>BACEN-A1</stp>
        <stp>2017-10-19</stp>
        <stp>DURACION</stp>
        <tr r="B105" s="3"/>
      </tp>
      <tp>
        <v>4.7758928376487004</v>
        <stp/>
        <stp>rarf</stp>
        <stp>BACEN-A1</stp>
        <stp>2017-12-19</stp>
        <stp>DURACION</stp>
        <tr r="B145" s="3"/>
      </tp>
      <tp>
        <v>4.3622110223816</v>
        <stp/>
        <stp>rarf</stp>
        <stp>BACEN-A1</stp>
        <stp>2018-05-18</stp>
        <stp>DURACION</stp>
        <tr r="B250" s="3"/>
      </tp>
      <tp>
        <v>4.4484875346725996</v>
        <stp/>
        <stp>rarf</stp>
        <stp>BACEN-A1</stp>
        <stp>2018-04-18</stp>
        <stp>DURACION</stp>
        <tr r="B229" s="3"/>
      </tp>
      <tp>
        <v>4.9269630627787002</v>
        <stp/>
        <stp>rarf</stp>
        <stp>BACEN-A1</stp>
        <stp>2017-07-18</stp>
        <stp>DURACION</stp>
        <tr r="B41" s="3"/>
      </tp>
      <tp>
        <v>4.8450792294533001</v>
        <stp/>
        <stp>rarf</stp>
        <stp>BACEN-A1</stp>
        <stp>2017-08-18</stp>
        <stp>DURACION</stp>
        <tr r="B6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2768494435933067E-2"/>
          <c:y val="0.15077235772357725"/>
          <c:w val="0.92510983638357425"/>
          <c:h val="0.54405127712694445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22/05/2018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Hoja1!$B$2:$B$26</c:f>
              <c:numCache>
                <c:formatCode>m/d/yyyy</c:formatCode>
                <c:ptCount val="25"/>
                <c:pt idx="0">
                  <c:v>43647</c:v>
                </c:pt>
                <c:pt idx="1">
                  <c:v>43647</c:v>
                </c:pt>
                <c:pt idx="2">
                  <c:v>43831</c:v>
                </c:pt>
                <c:pt idx="3">
                  <c:v>43831</c:v>
                </c:pt>
                <c:pt idx="4">
                  <c:v>44228</c:v>
                </c:pt>
                <c:pt idx="5">
                  <c:v>44228</c:v>
                </c:pt>
                <c:pt idx="6">
                  <c:v>44256</c:v>
                </c:pt>
                <c:pt idx="7">
                  <c:v>44256</c:v>
                </c:pt>
                <c:pt idx="8">
                  <c:v>44562</c:v>
                </c:pt>
                <c:pt idx="9">
                  <c:v>44621</c:v>
                </c:pt>
                <c:pt idx="10">
                  <c:v>44621</c:v>
                </c:pt>
                <c:pt idx="11">
                  <c:v>44805</c:v>
                </c:pt>
                <c:pt idx="12">
                  <c:v>44986</c:v>
                </c:pt>
                <c:pt idx="13">
                  <c:v>44986</c:v>
                </c:pt>
                <c:pt idx="14">
                  <c:v>44986</c:v>
                </c:pt>
                <c:pt idx="15">
                  <c:v>44986</c:v>
                </c:pt>
                <c:pt idx="16">
                  <c:v>46082</c:v>
                </c:pt>
                <c:pt idx="17">
                  <c:v>46082</c:v>
                </c:pt>
                <c:pt idx="18">
                  <c:v>47484</c:v>
                </c:pt>
                <c:pt idx="19">
                  <c:v>47727</c:v>
                </c:pt>
                <c:pt idx="20">
                  <c:v>48214</c:v>
                </c:pt>
                <c:pt idx="21">
                  <c:v>49369</c:v>
                </c:pt>
                <c:pt idx="22">
                  <c:v>49369</c:v>
                </c:pt>
                <c:pt idx="23">
                  <c:v>52597</c:v>
                </c:pt>
                <c:pt idx="24">
                  <c:v>52597</c:v>
                </c:pt>
              </c:numCache>
            </c:numRef>
          </c:xVal>
          <c:yVal>
            <c:numRef>
              <c:f>Hoja1!$C$2:$C$26</c:f>
              <c:numCache>
                <c:formatCode>General</c:formatCode>
                <c:ptCount val="25"/>
                <c:pt idx="0">
                  <c:v>0.33</c:v>
                </c:pt>
                <c:pt idx="1">
                  <c:v>0.33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0.97</c:v>
                </c:pt>
                <c:pt idx="5">
                  <c:v>0.97</c:v>
                </c:pt>
                <c:pt idx="6">
                  <c:v>0.98</c:v>
                </c:pt>
                <c:pt idx="7">
                  <c:v>0.98</c:v>
                </c:pt>
                <c:pt idx="8">
                  <c:v>1.17</c:v>
                </c:pt>
                <c:pt idx="9">
                  <c:v>1.17</c:v>
                </c:pt>
                <c:pt idx="10">
                  <c:v>1.17</c:v>
                </c:pt>
                <c:pt idx="11">
                  <c:v>1.19</c:v>
                </c:pt>
                <c:pt idx="12">
                  <c:v>1.2</c:v>
                </c:pt>
                <c:pt idx="13">
                  <c:v>1.19</c:v>
                </c:pt>
                <c:pt idx="14">
                  <c:v>1.2</c:v>
                </c:pt>
                <c:pt idx="15">
                  <c:v>1.19</c:v>
                </c:pt>
                <c:pt idx="16">
                  <c:v>1.61</c:v>
                </c:pt>
                <c:pt idx="17">
                  <c:v>1.61</c:v>
                </c:pt>
                <c:pt idx="18">
                  <c:v>1.8</c:v>
                </c:pt>
                <c:pt idx="19">
                  <c:v>1.81</c:v>
                </c:pt>
                <c:pt idx="20">
                  <c:v>1.9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2.33</c:v>
                </c:pt>
                <c:pt idx="24">
                  <c:v>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8-4335-8BD1-5C67B761A060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23/05/2018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Hoja1!$B$2:$B$26</c:f>
              <c:numCache>
                <c:formatCode>m/d/yyyy</c:formatCode>
                <c:ptCount val="25"/>
                <c:pt idx="0">
                  <c:v>43647</c:v>
                </c:pt>
                <c:pt idx="1">
                  <c:v>43647</c:v>
                </c:pt>
                <c:pt idx="2">
                  <c:v>43831</c:v>
                </c:pt>
                <c:pt idx="3">
                  <c:v>43831</c:v>
                </c:pt>
                <c:pt idx="4">
                  <c:v>44228</c:v>
                </c:pt>
                <c:pt idx="5">
                  <c:v>44228</c:v>
                </c:pt>
                <c:pt idx="6">
                  <c:v>44256</c:v>
                </c:pt>
                <c:pt idx="7">
                  <c:v>44256</c:v>
                </c:pt>
                <c:pt idx="8">
                  <c:v>44562</c:v>
                </c:pt>
                <c:pt idx="9">
                  <c:v>44621</c:v>
                </c:pt>
                <c:pt idx="10">
                  <c:v>44621</c:v>
                </c:pt>
                <c:pt idx="11">
                  <c:v>44805</c:v>
                </c:pt>
                <c:pt idx="12">
                  <c:v>44986</c:v>
                </c:pt>
                <c:pt idx="13">
                  <c:v>44986</c:v>
                </c:pt>
                <c:pt idx="14">
                  <c:v>44986</c:v>
                </c:pt>
                <c:pt idx="15">
                  <c:v>44986</c:v>
                </c:pt>
                <c:pt idx="16">
                  <c:v>46082</c:v>
                </c:pt>
                <c:pt idx="17">
                  <c:v>46082</c:v>
                </c:pt>
                <c:pt idx="18">
                  <c:v>47484</c:v>
                </c:pt>
                <c:pt idx="19">
                  <c:v>47727</c:v>
                </c:pt>
                <c:pt idx="20">
                  <c:v>48214</c:v>
                </c:pt>
                <c:pt idx="21">
                  <c:v>49369</c:v>
                </c:pt>
                <c:pt idx="22">
                  <c:v>49369</c:v>
                </c:pt>
                <c:pt idx="23">
                  <c:v>52597</c:v>
                </c:pt>
                <c:pt idx="24">
                  <c:v>52597</c:v>
                </c:pt>
              </c:numCache>
            </c:numRef>
          </c:xVal>
          <c:yVal>
            <c:numRef>
              <c:f>Hoja1!$D$2:$D$26</c:f>
              <c:numCache>
                <c:formatCode>General</c:formatCode>
                <c:ptCount val="25"/>
                <c:pt idx="0">
                  <c:v>0.35</c:v>
                </c:pt>
                <c:pt idx="1">
                  <c:v>0.35</c:v>
                </c:pt>
                <c:pt idx="2">
                  <c:v>0.52</c:v>
                </c:pt>
                <c:pt idx="3">
                  <c:v>0.52</c:v>
                </c:pt>
                <c:pt idx="4">
                  <c:v>0.96</c:v>
                </c:pt>
                <c:pt idx="5">
                  <c:v>0.96</c:v>
                </c:pt>
                <c:pt idx="6">
                  <c:v>0.97</c:v>
                </c:pt>
                <c:pt idx="7">
                  <c:v>0.97</c:v>
                </c:pt>
                <c:pt idx="8">
                  <c:v>1.1200000000000001</c:v>
                </c:pt>
                <c:pt idx="9">
                  <c:v>1.1399999999999999</c:v>
                </c:pt>
                <c:pt idx="10">
                  <c:v>1.1399999999999999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1.18</c:v>
                </c:pt>
                <c:pt idx="15">
                  <c:v>1.1599999999999999</c:v>
                </c:pt>
                <c:pt idx="16">
                  <c:v>1.63</c:v>
                </c:pt>
                <c:pt idx="17">
                  <c:v>1.63</c:v>
                </c:pt>
                <c:pt idx="18">
                  <c:v>1.79</c:v>
                </c:pt>
                <c:pt idx="19">
                  <c:v>1.8</c:v>
                </c:pt>
                <c:pt idx="20">
                  <c:v>1.9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2.35</c:v>
                </c:pt>
                <c:pt idx="24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8-4335-8BD1-5C67B761A060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24/05/2018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Hoja1!$B$2:$B$26</c:f>
              <c:numCache>
                <c:formatCode>m/d/yyyy</c:formatCode>
                <c:ptCount val="25"/>
                <c:pt idx="0">
                  <c:v>43647</c:v>
                </c:pt>
                <c:pt idx="1">
                  <c:v>43647</c:v>
                </c:pt>
                <c:pt idx="2">
                  <c:v>43831</c:v>
                </c:pt>
                <c:pt idx="3">
                  <c:v>43831</c:v>
                </c:pt>
                <c:pt idx="4">
                  <c:v>44228</c:v>
                </c:pt>
                <c:pt idx="5">
                  <c:v>44228</c:v>
                </c:pt>
                <c:pt idx="6">
                  <c:v>44256</c:v>
                </c:pt>
                <c:pt idx="7">
                  <c:v>44256</c:v>
                </c:pt>
                <c:pt idx="8">
                  <c:v>44562</c:v>
                </c:pt>
                <c:pt idx="9">
                  <c:v>44621</c:v>
                </c:pt>
                <c:pt idx="10">
                  <c:v>44621</c:v>
                </c:pt>
                <c:pt idx="11">
                  <c:v>44805</c:v>
                </c:pt>
                <c:pt idx="12">
                  <c:v>44986</c:v>
                </c:pt>
                <c:pt idx="13">
                  <c:v>44986</c:v>
                </c:pt>
                <c:pt idx="14">
                  <c:v>44986</c:v>
                </c:pt>
                <c:pt idx="15">
                  <c:v>44986</c:v>
                </c:pt>
                <c:pt idx="16">
                  <c:v>46082</c:v>
                </c:pt>
                <c:pt idx="17">
                  <c:v>46082</c:v>
                </c:pt>
                <c:pt idx="18">
                  <c:v>47484</c:v>
                </c:pt>
                <c:pt idx="19">
                  <c:v>47727</c:v>
                </c:pt>
                <c:pt idx="20">
                  <c:v>48214</c:v>
                </c:pt>
                <c:pt idx="21">
                  <c:v>49369</c:v>
                </c:pt>
                <c:pt idx="22">
                  <c:v>49369</c:v>
                </c:pt>
                <c:pt idx="23">
                  <c:v>52597</c:v>
                </c:pt>
                <c:pt idx="24">
                  <c:v>52597</c:v>
                </c:pt>
              </c:numCache>
            </c:numRef>
          </c:xVal>
          <c:yVal>
            <c:numRef>
              <c:f>Hoja1!$E$2:$E$26</c:f>
              <c:numCache>
                <c:formatCode>General</c:formatCode>
                <c:ptCount val="25"/>
                <c:pt idx="0">
                  <c:v>0.32</c:v>
                </c:pt>
                <c:pt idx="1">
                  <c:v>0.32</c:v>
                </c:pt>
                <c:pt idx="2">
                  <c:v>0.5</c:v>
                </c:pt>
                <c:pt idx="3">
                  <c:v>0.5</c:v>
                </c:pt>
                <c:pt idx="4">
                  <c:v>0.94</c:v>
                </c:pt>
                <c:pt idx="5">
                  <c:v>0.94</c:v>
                </c:pt>
                <c:pt idx="6">
                  <c:v>0.95</c:v>
                </c:pt>
                <c:pt idx="7">
                  <c:v>0.95</c:v>
                </c:pt>
                <c:pt idx="8">
                  <c:v>1.1200000000000001</c:v>
                </c:pt>
                <c:pt idx="9">
                  <c:v>1.1299999999999999</c:v>
                </c:pt>
                <c:pt idx="10">
                  <c:v>1.1299999999999999</c:v>
                </c:pt>
                <c:pt idx="11">
                  <c:v>1.1499999999999999</c:v>
                </c:pt>
                <c:pt idx="12">
                  <c:v>1.17</c:v>
                </c:pt>
                <c:pt idx="13">
                  <c:v>1.1499999999999999</c:v>
                </c:pt>
                <c:pt idx="14">
                  <c:v>1.17</c:v>
                </c:pt>
                <c:pt idx="15">
                  <c:v>1.1499999999999999</c:v>
                </c:pt>
                <c:pt idx="16">
                  <c:v>1.62</c:v>
                </c:pt>
                <c:pt idx="17">
                  <c:v>1.62</c:v>
                </c:pt>
                <c:pt idx="18">
                  <c:v>1.79</c:v>
                </c:pt>
                <c:pt idx="19">
                  <c:v>1.78</c:v>
                </c:pt>
                <c:pt idx="20">
                  <c:v>1.88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2.35</c:v>
                </c:pt>
                <c:pt idx="24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8-4335-8BD1-5C67B761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14079"/>
        <c:axId val="1800803407"/>
      </c:scatterChart>
      <c:valAx>
        <c:axId val="1693514079"/>
        <c:scaling>
          <c:orientation val="minMax"/>
          <c:min val="432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0803407"/>
        <c:crosses val="autoZero"/>
        <c:crossBetween val="midCat"/>
        <c:majorUnit val="365"/>
      </c:valAx>
      <c:valAx>
        <c:axId val="18008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351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10</xdr:row>
      <xdr:rowOff>123825</xdr:rowOff>
    </xdr:from>
    <xdr:to>
      <xdr:col>15</xdr:col>
      <xdr:colOff>752474</xdr:colOff>
      <xdr:row>27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31FF4C-9A2C-449B-BC1C-815AD7AC6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26"/>
  <sheetViews>
    <sheetView workbookViewId="0">
      <selection activeCell="B2" sqref="B2:B26"/>
    </sheetView>
  </sheetViews>
  <sheetFormatPr baseColWidth="10" defaultColWidth="9.140625" defaultRowHeight="15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43244</v>
      </c>
      <c r="B2" s="1" t="s">
        <v>8</v>
      </c>
      <c r="C2" s="1" t="s">
        <v>9</v>
      </c>
      <c r="D2" s="1">
        <v>1.6082000000000001</v>
      </c>
      <c r="E2" s="1">
        <v>0.5</v>
      </c>
      <c r="F2" s="1">
        <v>3</v>
      </c>
      <c r="G2" s="1">
        <v>4554298212</v>
      </c>
      <c r="H2" s="1">
        <v>160000</v>
      </c>
    </row>
    <row r="3" spans="1:8" x14ac:dyDescent="0.25">
      <c r="A3" s="3">
        <v>43244</v>
      </c>
      <c r="B3" s="1" t="s">
        <v>10</v>
      </c>
      <c r="C3" s="1" t="s">
        <v>9</v>
      </c>
      <c r="D3" s="1">
        <v>1.1041000000000001</v>
      </c>
      <c r="E3" s="1">
        <v>0.32</v>
      </c>
      <c r="F3" s="1">
        <v>3</v>
      </c>
      <c r="G3" s="1">
        <v>18036620096</v>
      </c>
      <c r="H3" s="1">
        <v>640000</v>
      </c>
    </row>
    <row r="4" spans="1:8" x14ac:dyDescent="0.25">
      <c r="A4" s="3">
        <v>43244</v>
      </c>
      <c r="B4" s="1" t="s">
        <v>11</v>
      </c>
      <c r="C4" s="1" t="s">
        <v>9</v>
      </c>
      <c r="D4" s="1">
        <v>13.616400000000001</v>
      </c>
      <c r="E4" s="1">
        <v>1.88</v>
      </c>
      <c r="F4" s="1">
        <v>3</v>
      </c>
      <c r="G4" s="1">
        <v>93088419</v>
      </c>
      <c r="H4" s="1">
        <v>3000</v>
      </c>
    </row>
    <row r="5" spans="1:8" x14ac:dyDescent="0.25">
      <c r="A5" s="3">
        <v>43244</v>
      </c>
      <c r="B5" s="1" t="s">
        <v>12</v>
      </c>
      <c r="C5" s="1" t="s">
        <v>13</v>
      </c>
      <c r="D5" s="1">
        <v>4.2766999999999999</v>
      </c>
      <c r="E5" s="1">
        <v>1.1499999999999999</v>
      </c>
      <c r="F5" s="1">
        <v>5</v>
      </c>
      <c r="G5" s="1">
        <v>1585313515</v>
      </c>
      <c r="H5" s="1">
        <v>50000</v>
      </c>
    </row>
    <row r="6" spans="1:8" x14ac:dyDescent="0.25">
      <c r="A6" s="3">
        <v>43244</v>
      </c>
      <c r="B6" s="1" t="s">
        <v>14</v>
      </c>
      <c r="C6" s="1" t="s">
        <v>9</v>
      </c>
      <c r="D6" s="1">
        <v>11.616400000000001</v>
      </c>
      <c r="E6" s="1">
        <v>1.79</v>
      </c>
      <c r="F6" s="1">
        <v>3</v>
      </c>
      <c r="G6" s="1">
        <v>215711591</v>
      </c>
      <c r="H6" s="1">
        <v>7000</v>
      </c>
    </row>
    <row r="7" spans="1:8" x14ac:dyDescent="0.25">
      <c r="A7" s="3">
        <v>43244</v>
      </c>
      <c r="B7" s="1" t="s">
        <v>15</v>
      </c>
      <c r="C7" s="1" t="s">
        <v>13</v>
      </c>
      <c r="D7" s="1">
        <v>2.6959</v>
      </c>
      <c r="E7" s="1">
        <v>0.94</v>
      </c>
      <c r="F7" s="1">
        <v>3</v>
      </c>
      <c r="G7" s="1">
        <v>4491899640</v>
      </c>
      <c r="H7" s="1">
        <v>156000</v>
      </c>
    </row>
    <row r="8" spans="1:8" x14ac:dyDescent="0.25">
      <c r="A8" s="3">
        <v>43244</v>
      </c>
      <c r="B8" s="1" t="s">
        <v>16</v>
      </c>
      <c r="C8" s="1" t="s">
        <v>9</v>
      </c>
      <c r="D8" s="1">
        <v>3.6110000000000002</v>
      </c>
      <c r="E8" s="1">
        <v>1.1200000000000001</v>
      </c>
      <c r="F8" s="1">
        <v>3</v>
      </c>
      <c r="G8" s="1">
        <v>1604822830</v>
      </c>
      <c r="H8" s="1">
        <v>55000</v>
      </c>
    </row>
    <row r="9" spans="1:8" x14ac:dyDescent="0.25">
      <c r="A9" s="3">
        <v>43244</v>
      </c>
      <c r="B9" s="1" t="s">
        <v>17</v>
      </c>
      <c r="C9" s="1" t="s">
        <v>13</v>
      </c>
      <c r="D9" s="1">
        <v>3.7726000000000002</v>
      </c>
      <c r="E9" s="1">
        <v>1.1299999999999999</v>
      </c>
      <c r="F9" s="1">
        <v>3</v>
      </c>
      <c r="G9" s="1">
        <v>1310294697</v>
      </c>
      <c r="H9" s="1">
        <v>45000</v>
      </c>
    </row>
    <row r="10" spans="1:8" x14ac:dyDescent="0.25">
      <c r="A10" s="3">
        <v>43244</v>
      </c>
      <c r="B10" s="1" t="s">
        <v>18</v>
      </c>
      <c r="C10" s="1" t="s">
        <v>13</v>
      </c>
      <c r="D10" s="1">
        <v>4.7725999999999997</v>
      </c>
      <c r="E10" s="1">
        <v>1.17</v>
      </c>
      <c r="F10" s="1">
        <v>3</v>
      </c>
      <c r="G10" s="1">
        <v>517043603</v>
      </c>
      <c r="H10" s="1">
        <v>17500</v>
      </c>
    </row>
    <row r="11" spans="1:8" x14ac:dyDescent="0.25">
      <c r="A11" s="3">
        <v>43244</v>
      </c>
      <c r="B11" s="1" t="s">
        <v>19</v>
      </c>
      <c r="C11" s="1" t="s">
        <v>9</v>
      </c>
      <c r="D11" s="1">
        <v>25.624700000000001</v>
      </c>
      <c r="E11" s="1">
        <v>2.35</v>
      </c>
      <c r="F11" s="1">
        <v>3</v>
      </c>
      <c r="G11" s="1">
        <v>786056504</v>
      </c>
      <c r="H11" s="1">
        <v>25500</v>
      </c>
    </row>
    <row r="12" spans="1:8" x14ac:dyDescent="0.25">
      <c r="A12" s="3">
        <v>43244</v>
      </c>
      <c r="B12" s="1" t="s">
        <v>20</v>
      </c>
      <c r="C12" s="1" t="s">
        <v>9</v>
      </c>
      <c r="D12" s="1">
        <v>2.7726000000000002</v>
      </c>
      <c r="E12" s="1">
        <v>0.95</v>
      </c>
      <c r="F12" s="1">
        <v>1.5</v>
      </c>
      <c r="G12" s="1">
        <v>17338259055</v>
      </c>
      <c r="H12" s="1">
        <v>629000</v>
      </c>
    </row>
    <row r="13" spans="1:8" x14ac:dyDescent="0.25">
      <c r="A13" s="3">
        <v>43244</v>
      </c>
      <c r="B13" s="1" t="s">
        <v>21</v>
      </c>
      <c r="C13" s="1" t="s">
        <v>9</v>
      </c>
      <c r="D13" s="1">
        <v>7.7752999999999997</v>
      </c>
      <c r="E13" s="1">
        <v>1.62</v>
      </c>
      <c r="F13" s="1">
        <v>1.5</v>
      </c>
      <c r="G13" s="1">
        <v>4443548582</v>
      </c>
      <c r="H13" s="1">
        <v>165000</v>
      </c>
    </row>
    <row r="14" spans="1:8" x14ac:dyDescent="0.25">
      <c r="A14" s="3">
        <v>43244</v>
      </c>
      <c r="B14" s="1" t="s">
        <v>22</v>
      </c>
      <c r="C14" s="1" t="s">
        <v>9</v>
      </c>
      <c r="D14" s="1">
        <v>16.780799999999999</v>
      </c>
      <c r="E14" s="1">
        <v>2.2000000000000002</v>
      </c>
      <c r="F14" s="1">
        <v>2</v>
      </c>
      <c r="G14" s="1">
        <v>5758278119</v>
      </c>
      <c r="H14" s="1">
        <v>217500</v>
      </c>
    </row>
    <row r="15" spans="1:8" x14ac:dyDescent="0.25">
      <c r="A15" s="3">
        <v>43244</v>
      </c>
      <c r="B15" s="1" t="s">
        <v>23</v>
      </c>
      <c r="C15" s="1" t="s">
        <v>9</v>
      </c>
      <c r="D15" s="1">
        <v>4.7725999999999997</v>
      </c>
      <c r="E15" s="1">
        <v>1.1499999999999999</v>
      </c>
      <c r="F15" s="1">
        <v>1.3</v>
      </c>
      <c r="G15" s="1">
        <v>273343829</v>
      </c>
      <c r="H15" s="1">
        <v>10000</v>
      </c>
    </row>
    <row r="16" spans="1:8" x14ac:dyDescent="0.25">
      <c r="A16" s="3">
        <v>43244</v>
      </c>
      <c r="B16" s="1" t="s">
        <v>24</v>
      </c>
      <c r="C16" s="1" t="s">
        <v>9</v>
      </c>
      <c r="D16" s="1">
        <v>12.2822</v>
      </c>
      <c r="E16" s="1">
        <v>1.78</v>
      </c>
      <c r="F16" s="1">
        <v>1.9</v>
      </c>
      <c r="G16" s="1">
        <v>5513865094</v>
      </c>
      <c r="H16" s="1">
        <v>200000</v>
      </c>
    </row>
    <row r="17" spans="1:8" x14ac:dyDescent="0.25">
      <c r="A17" s="3">
        <v>43242</v>
      </c>
      <c r="B17" s="1" t="s">
        <v>8</v>
      </c>
      <c r="C17" s="1" t="s">
        <v>9</v>
      </c>
      <c r="D17" s="1">
        <v>1.6136999999999999</v>
      </c>
      <c r="E17" s="1">
        <v>0.55000000000000004</v>
      </c>
      <c r="F17" s="1">
        <v>3</v>
      </c>
      <c r="G17" s="1">
        <v>852967035</v>
      </c>
      <c r="H17" s="1">
        <v>30000</v>
      </c>
    </row>
    <row r="18" spans="1:8" x14ac:dyDescent="0.25">
      <c r="A18" s="3">
        <v>43242</v>
      </c>
      <c r="B18" s="1" t="s">
        <v>10</v>
      </c>
      <c r="C18" s="1" t="s">
        <v>9</v>
      </c>
      <c r="D18" s="1">
        <v>1.1095999999999999</v>
      </c>
      <c r="E18" s="1">
        <v>0.33</v>
      </c>
      <c r="F18" s="1">
        <v>3</v>
      </c>
      <c r="G18" s="1">
        <v>281744879</v>
      </c>
      <c r="H18" s="1">
        <v>10000</v>
      </c>
    </row>
    <row r="19" spans="1:8" x14ac:dyDescent="0.25">
      <c r="A19" s="3">
        <v>43242</v>
      </c>
      <c r="B19" s="1" t="s">
        <v>15</v>
      </c>
      <c r="C19" s="1" t="s">
        <v>13</v>
      </c>
      <c r="D19" s="1">
        <v>2.7014</v>
      </c>
      <c r="E19" s="1">
        <v>0.97</v>
      </c>
      <c r="F19" s="1">
        <v>3</v>
      </c>
      <c r="G19" s="1">
        <v>115035784</v>
      </c>
      <c r="H19" s="1">
        <v>4000</v>
      </c>
    </row>
    <row r="20" spans="1:8" x14ac:dyDescent="0.25">
      <c r="A20" s="3">
        <v>43242</v>
      </c>
      <c r="B20" s="1" t="s">
        <v>17</v>
      </c>
      <c r="C20" s="1" t="s">
        <v>13</v>
      </c>
      <c r="D20" s="1">
        <v>3.7780999999999998</v>
      </c>
      <c r="E20" s="1">
        <v>1.17</v>
      </c>
      <c r="F20" s="1">
        <v>3</v>
      </c>
      <c r="G20" s="1">
        <v>14531911</v>
      </c>
      <c r="H20" s="1">
        <v>500</v>
      </c>
    </row>
    <row r="21" spans="1:8" x14ac:dyDescent="0.25">
      <c r="A21" s="3">
        <v>43242</v>
      </c>
      <c r="B21" s="1" t="s">
        <v>18</v>
      </c>
      <c r="C21" s="1" t="s">
        <v>13</v>
      </c>
      <c r="D21" s="1">
        <v>4.7781000000000002</v>
      </c>
      <c r="E21" s="1">
        <v>1.2</v>
      </c>
      <c r="F21" s="1">
        <v>3</v>
      </c>
      <c r="G21" s="1">
        <v>427697452</v>
      </c>
      <c r="H21" s="1">
        <v>14500</v>
      </c>
    </row>
    <row r="22" spans="1:8" x14ac:dyDescent="0.25">
      <c r="A22" s="3">
        <v>43242</v>
      </c>
      <c r="B22" s="1" t="s">
        <v>19</v>
      </c>
      <c r="C22" s="1" t="s">
        <v>9</v>
      </c>
      <c r="D22" s="1">
        <v>25.630099999999999</v>
      </c>
      <c r="E22" s="1">
        <v>2.33</v>
      </c>
      <c r="F22" s="1">
        <v>3</v>
      </c>
      <c r="G22" s="1">
        <v>15458590</v>
      </c>
      <c r="H22" s="1">
        <v>500</v>
      </c>
    </row>
    <row r="23" spans="1:8" x14ac:dyDescent="0.25">
      <c r="A23" s="3">
        <v>43242</v>
      </c>
      <c r="B23" s="1" t="s">
        <v>20</v>
      </c>
      <c r="C23" s="1" t="s">
        <v>9</v>
      </c>
      <c r="D23" s="1">
        <v>2.7780999999999998</v>
      </c>
      <c r="E23" s="1">
        <v>0.98</v>
      </c>
      <c r="F23" s="1">
        <v>1.5</v>
      </c>
      <c r="G23" s="1">
        <v>38602654758</v>
      </c>
      <c r="H23" s="1">
        <v>1402000</v>
      </c>
    </row>
    <row r="24" spans="1:8" x14ac:dyDescent="0.25">
      <c r="A24" s="3">
        <v>43242</v>
      </c>
      <c r="B24" s="1" t="s">
        <v>21</v>
      </c>
      <c r="C24" s="1" t="s">
        <v>9</v>
      </c>
      <c r="D24" s="1">
        <v>7.7808000000000002</v>
      </c>
      <c r="E24" s="1">
        <v>1.61</v>
      </c>
      <c r="F24" s="1">
        <v>1.5</v>
      </c>
      <c r="G24" s="1">
        <v>1239499027</v>
      </c>
      <c r="H24" s="1">
        <v>46000</v>
      </c>
    </row>
    <row r="25" spans="1:8" x14ac:dyDescent="0.25">
      <c r="A25" s="3">
        <v>43242</v>
      </c>
      <c r="B25" s="1" t="s">
        <v>22</v>
      </c>
      <c r="C25" s="1" t="s">
        <v>9</v>
      </c>
      <c r="D25" s="1">
        <v>16.786300000000001</v>
      </c>
      <c r="E25" s="1">
        <v>2.2000000000000002</v>
      </c>
      <c r="F25" s="1">
        <v>2</v>
      </c>
      <c r="G25" s="1">
        <v>145521608</v>
      </c>
      <c r="H25" s="1">
        <v>5500</v>
      </c>
    </row>
    <row r="26" spans="1:8" x14ac:dyDescent="0.25">
      <c r="A26" s="3">
        <v>43242</v>
      </c>
      <c r="B26" s="1" t="s">
        <v>23</v>
      </c>
      <c r="C26" s="1" t="s">
        <v>9</v>
      </c>
      <c r="D26" s="1">
        <v>4.7781000000000002</v>
      </c>
      <c r="E26" s="1">
        <v>1.19</v>
      </c>
      <c r="F26" s="1">
        <v>1.3</v>
      </c>
      <c r="G26" s="1">
        <v>2727831410</v>
      </c>
      <c r="H26" s="1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6A73-1964-40DD-8D35-37461A60F388}">
  <sheetPr codeName="Hoja2"/>
  <dimension ref="A1:H26"/>
  <sheetViews>
    <sheetView workbookViewId="0">
      <selection activeCell="E17" sqref="C17:E21"/>
    </sheetView>
  </sheetViews>
  <sheetFormatPr baseColWidth="10" defaultRowHeight="15" x14ac:dyDescent="0.25"/>
  <cols>
    <col min="1" max="1" width="12.140625" style="4" customWidth="1"/>
    <col min="2" max="2" width="11" style="4" bestFit="1" customWidth="1"/>
    <col min="3" max="5" width="11.42578125" style="4"/>
  </cols>
  <sheetData>
    <row r="1" spans="1:8" x14ac:dyDescent="0.25">
      <c r="A1" s="5" t="s">
        <v>1</v>
      </c>
      <c r="B1" s="5" t="s">
        <v>25</v>
      </c>
      <c r="C1" s="6">
        <v>43242</v>
      </c>
      <c r="D1" s="6">
        <f>+C1+1</f>
        <v>43243</v>
      </c>
      <c r="E1" s="6">
        <f>+D1+1</f>
        <v>43244</v>
      </c>
    </row>
    <row r="2" spans="1:8" x14ac:dyDescent="0.25">
      <c r="A2" s="4" t="s">
        <v>10</v>
      </c>
      <c r="B2" s="7">
        <v>43647</v>
      </c>
      <c r="C2" s="4">
        <v>0.33</v>
      </c>
      <c r="D2" s="4">
        <v>0.35</v>
      </c>
      <c r="E2" s="4">
        <v>0.32</v>
      </c>
      <c r="F2" s="8"/>
    </row>
    <row r="3" spans="1:8" x14ac:dyDescent="0.25">
      <c r="A3" s="4" t="s">
        <v>10</v>
      </c>
      <c r="B3" s="7">
        <v>43647</v>
      </c>
      <c r="C3" s="4">
        <v>0.33</v>
      </c>
      <c r="D3" s="4">
        <v>0.35</v>
      </c>
      <c r="E3" s="4">
        <v>0.32</v>
      </c>
      <c r="F3" s="8"/>
    </row>
    <row r="4" spans="1:8" x14ac:dyDescent="0.25">
      <c r="A4" s="4" t="s">
        <v>8</v>
      </c>
      <c r="B4" s="7">
        <v>43831</v>
      </c>
      <c r="C4" s="4">
        <v>0.55000000000000004</v>
      </c>
      <c r="D4" s="4">
        <v>0.52</v>
      </c>
      <c r="E4" s="4">
        <v>0.5</v>
      </c>
      <c r="F4" s="8"/>
    </row>
    <row r="5" spans="1:8" x14ac:dyDescent="0.25">
      <c r="A5" s="4" t="s">
        <v>8</v>
      </c>
      <c r="B5" s="7">
        <v>43831</v>
      </c>
      <c r="C5" s="4">
        <v>0.55000000000000004</v>
      </c>
      <c r="D5" s="4">
        <v>0.52</v>
      </c>
      <c r="E5" s="4">
        <v>0.5</v>
      </c>
      <c r="F5" s="8"/>
      <c r="H5" s="8">
        <f ca="1">+TODAY()</f>
        <v>43245</v>
      </c>
    </row>
    <row r="6" spans="1:8" x14ac:dyDescent="0.25">
      <c r="A6" s="4" t="s">
        <v>15</v>
      </c>
      <c r="B6" s="7">
        <v>44228</v>
      </c>
      <c r="C6" s="4">
        <v>0.97</v>
      </c>
      <c r="D6" s="4">
        <v>0.96</v>
      </c>
      <c r="E6" s="4">
        <v>0.94</v>
      </c>
      <c r="F6" s="8"/>
    </row>
    <row r="7" spans="1:8" x14ac:dyDescent="0.25">
      <c r="A7" s="4" t="s">
        <v>15</v>
      </c>
      <c r="B7" s="7">
        <v>44228</v>
      </c>
      <c r="C7" s="4">
        <v>0.97</v>
      </c>
      <c r="D7" s="4">
        <v>0.96</v>
      </c>
      <c r="E7" s="4">
        <v>0.94</v>
      </c>
      <c r="F7" s="8"/>
    </row>
    <row r="8" spans="1:8" x14ac:dyDescent="0.25">
      <c r="A8" s="4" t="s">
        <v>20</v>
      </c>
      <c r="B8" s="7">
        <v>44256</v>
      </c>
      <c r="C8" s="4">
        <v>0.98</v>
      </c>
      <c r="D8" s="4">
        <v>0.97</v>
      </c>
      <c r="E8" s="4">
        <v>0.95</v>
      </c>
      <c r="F8" s="8"/>
    </row>
    <row r="9" spans="1:8" x14ac:dyDescent="0.25">
      <c r="A9" s="4" t="s">
        <v>20</v>
      </c>
      <c r="B9" s="7">
        <v>44256</v>
      </c>
      <c r="C9" s="4">
        <v>0.98</v>
      </c>
      <c r="D9" s="4">
        <v>0.97</v>
      </c>
      <c r="E9" s="4">
        <v>0.95</v>
      </c>
      <c r="F9" s="8"/>
    </row>
    <row r="10" spans="1:8" x14ac:dyDescent="0.25">
      <c r="A10" s="4" t="s">
        <v>16</v>
      </c>
      <c r="B10" s="7">
        <v>44562</v>
      </c>
      <c r="C10" s="4">
        <v>1.17</v>
      </c>
      <c r="D10" s="4">
        <v>1.1200000000000001</v>
      </c>
      <c r="E10" s="4">
        <v>1.1200000000000001</v>
      </c>
      <c r="F10" s="8"/>
    </row>
    <row r="11" spans="1:8" x14ac:dyDescent="0.25">
      <c r="A11" s="4" t="s">
        <v>17</v>
      </c>
      <c r="B11" s="7">
        <v>44621</v>
      </c>
      <c r="C11" s="4">
        <v>1.17</v>
      </c>
      <c r="D11" s="4">
        <v>1.1399999999999999</v>
      </c>
      <c r="E11" s="4">
        <v>1.1299999999999999</v>
      </c>
      <c r="F11" s="8"/>
    </row>
    <row r="12" spans="1:8" x14ac:dyDescent="0.25">
      <c r="A12" s="4" t="s">
        <v>17</v>
      </c>
      <c r="B12" s="7">
        <v>44621</v>
      </c>
      <c r="C12" s="4">
        <v>1.17</v>
      </c>
      <c r="D12" s="4">
        <v>1.1399999999999999</v>
      </c>
      <c r="E12" s="4">
        <v>1.1299999999999999</v>
      </c>
      <c r="F12" s="8"/>
    </row>
    <row r="13" spans="1:8" x14ac:dyDescent="0.25">
      <c r="A13" s="4" t="s">
        <v>12</v>
      </c>
      <c r="B13" s="7">
        <v>44805</v>
      </c>
      <c r="C13" s="4">
        <v>1.19</v>
      </c>
      <c r="D13" s="4">
        <v>1.17</v>
      </c>
      <c r="E13" s="4">
        <v>1.1499999999999999</v>
      </c>
      <c r="F13" s="8"/>
    </row>
    <row r="14" spans="1:8" x14ac:dyDescent="0.25">
      <c r="A14" s="4" t="s">
        <v>18</v>
      </c>
      <c r="B14" s="7">
        <v>44986</v>
      </c>
      <c r="C14" s="4">
        <v>1.2</v>
      </c>
      <c r="D14" s="4">
        <v>1.18</v>
      </c>
      <c r="E14" s="4">
        <v>1.17</v>
      </c>
      <c r="F14" s="8"/>
    </row>
    <row r="15" spans="1:8" x14ac:dyDescent="0.25">
      <c r="A15" s="4" t="s">
        <v>23</v>
      </c>
      <c r="B15" s="7">
        <v>44986</v>
      </c>
      <c r="C15" s="4">
        <v>1.19</v>
      </c>
      <c r="D15" s="4">
        <v>1.1599999999999999</v>
      </c>
      <c r="E15" s="4">
        <v>1.1499999999999999</v>
      </c>
      <c r="F15" s="8"/>
    </row>
    <row r="16" spans="1:8" x14ac:dyDescent="0.25">
      <c r="A16" s="4" t="s">
        <v>18</v>
      </c>
      <c r="B16" s="7">
        <v>44986</v>
      </c>
      <c r="C16" s="4">
        <v>1.2</v>
      </c>
      <c r="D16" s="4">
        <v>1.18</v>
      </c>
      <c r="E16" s="4">
        <v>1.17</v>
      </c>
      <c r="F16" s="8"/>
    </row>
    <row r="17" spans="1:6" x14ac:dyDescent="0.25">
      <c r="A17" s="4" t="s">
        <v>23</v>
      </c>
      <c r="B17" s="7">
        <v>44986</v>
      </c>
      <c r="C17" s="4">
        <v>1.19</v>
      </c>
      <c r="D17" s="4">
        <v>1.1599999999999999</v>
      </c>
      <c r="E17" s="4">
        <v>1.1499999999999999</v>
      </c>
      <c r="F17" s="8"/>
    </row>
    <row r="18" spans="1:6" x14ac:dyDescent="0.25">
      <c r="A18" s="4" t="s">
        <v>21</v>
      </c>
      <c r="B18" s="7">
        <v>46082</v>
      </c>
      <c r="C18" s="4">
        <v>1.61</v>
      </c>
      <c r="D18" s="4">
        <v>1.63</v>
      </c>
      <c r="E18" s="4">
        <v>1.62</v>
      </c>
      <c r="F18" s="8"/>
    </row>
    <row r="19" spans="1:6" x14ac:dyDescent="0.25">
      <c r="A19" s="4" t="s">
        <v>21</v>
      </c>
      <c r="B19" s="7">
        <v>46082</v>
      </c>
      <c r="C19" s="4">
        <v>1.61</v>
      </c>
      <c r="D19" s="4">
        <v>1.63</v>
      </c>
      <c r="E19" s="4">
        <v>1.62</v>
      </c>
      <c r="F19" s="8"/>
    </row>
    <row r="20" spans="1:6" x14ac:dyDescent="0.25">
      <c r="A20" s="4" t="s">
        <v>14</v>
      </c>
      <c r="B20" s="7">
        <v>47484</v>
      </c>
      <c r="C20" s="4">
        <v>1.8</v>
      </c>
      <c r="D20" s="4">
        <v>1.79</v>
      </c>
      <c r="E20" s="4">
        <v>1.79</v>
      </c>
      <c r="F20" s="8"/>
    </row>
    <row r="21" spans="1:6" x14ac:dyDescent="0.25">
      <c r="A21" s="4" t="s">
        <v>24</v>
      </c>
      <c r="B21" s="7">
        <v>47727</v>
      </c>
      <c r="C21" s="4">
        <v>1.81</v>
      </c>
      <c r="D21" s="4">
        <v>1.8</v>
      </c>
      <c r="E21" s="4">
        <v>1.78</v>
      </c>
      <c r="F21" s="8"/>
    </row>
    <row r="22" spans="1:6" x14ac:dyDescent="0.25">
      <c r="A22" s="4" t="s">
        <v>11</v>
      </c>
      <c r="B22" s="7">
        <v>48214</v>
      </c>
      <c r="C22" s="4">
        <v>1.9</v>
      </c>
      <c r="D22" s="4">
        <v>1.9</v>
      </c>
      <c r="E22" s="4">
        <v>1.88</v>
      </c>
      <c r="F22" s="8"/>
    </row>
    <row r="23" spans="1:6" x14ac:dyDescent="0.25">
      <c r="A23" s="4" t="s">
        <v>22</v>
      </c>
      <c r="B23" s="7">
        <v>49369</v>
      </c>
      <c r="C23" s="4">
        <v>2.2000000000000002</v>
      </c>
      <c r="D23" s="4">
        <v>2.2000000000000002</v>
      </c>
      <c r="E23" s="4">
        <v>2.2000000000000002</v>
      </c>
      <c r="F23" s="8"/>
    </row>
    <row r="24" spans="1:6" x14ac:dyDescent="0.25">
      <c r="A24" s="4" t="s">
        <v>22</v>
      </c>
      <c r="B24" s="7">
        <v>49369</v>
      </c>
      <c r="C24" s="4">
        <v>2.2000000000000002</v>
      </c>
      <c r="D24" s="4">
        <v>2.2000000000000002</v>
      </c>
      <c r="E24" s="4">
        <v>2.2000000000000002</v>
      </c>
      <c r="F24" s="8"/>
    </row>
    <row r="25" spans="1:6" x14ac:dyDescent="0.25">
      <c r="A25" s="4" t="s">
        <v>19</v>
      </c>
      <c r="B25" s="7">
        <v>52597</v>
      </c>
      <c r="C25" s="4">
        <v>2.33</v>
      </c>
      <c r="D25" s="4">
        <v>2.35</v>
      </c>
      <c r="E25" s="4">
        <v>2.35</v>
      </c>
      <c r="F25" s="8"/>
    </row>
    <row r="26" spans="1:6" x14ac:dyDescent="0.25">
      <c r="A26" s="4" t="s">
        <v>19</v>
      </c>
      <c r="B26" s="7">
        <v>52597</v>
      </c>
      <c r="C26" s="4">
        <v>2.33</v>
      </c>
      <c r="D26" s="4">
        <v>2.35</v>
      </c>
      <c r="E26" s="4">
        <v>2.35</v>
      </c>
      <c r="F26" s="8"/>
    </row>
  </sheetData>
  <autoFilter ref="A1:E1" xr:uid="{692AE2F9-C0C7-4A44-94DD-7CEB290DFB1D}">
    <sortState ref="A2:E26">
      <sortCondition ref="B1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EC2B-DF65-4F93-8AD1-AB2129FA19E8}">
  <sheetPr codeName="Hoja3"/>
  <dimension ref="A1:Q376"/>
  <sheetViews>
    <sheetView tabSelected="1" workbookViewId="0">
      <selection activeCell="Q23" sqref="Q23:Q37"/>
    </sheetView>
  </sheetViews>
  <sheetFormatPr baseColWidth="10" defaultRowHeight="15" x14ac:dyDescent="0.25"/>
  <cols>
    <col min="1" max="1" width="11.42578125" style="4"/>
    <col min="2" max="2" width="17.28515625" style="4" bestFit="1" customWidth="1"/>
    <col min="3" max="3" width="17.28515625" customWidth="1"/>
    <col min="4" max="6" width="11.42578125" style="4"/>
    <col min="7" max="7" width="12" style="4" bestFit="1" customWidth="1"/>
    <col min="8" max="8" width="12" customWidth="1"/>
    <col min="10" max="10" width="12" bestFit="1" customWidth="1"/>
  </cols>
  <sheetData>
    <row r="1" spans="1:15" x14ac:dyDescent="0.25">
      <c r="D1" s="11" t="s">
        <v>30</v>
      </c>
      <c r="E1" s="11"/>
      <c r="F1" s="11"/>
      <c r="G1" s="11"/>
      <c r="I1" s="11" t="s">
        <v>32</v>
      </c>
      <c r="J1" s="11"/>
      <c r="K1" s="11"/>
      <c r="L1" s="11"/>
    </row>
    <row r="2" spans="1:15" x14ac:dyDescent="0.25">
      <c r="A2" s="4" t="s">
        <v>0</v>
      </c>
      <c r="B2" s="16" t="s">
        <v>26</v>
      </c>
      <c r="D2" s="4" t="s">
        <v>29</v>
      </c>
      <c r="E2" s="4" t="s">
        <v>28</v>
      </c>
      <c r="F2" s="4" t="s">
        <v>27</v>
      </c>
      <c r="G2" s="4" t="s">
        <v>31</v>
      </c>
      <c r="I2" s="4" t="s">
        <v>29</v>
      </c>
      <c r="J2" s="4" t="s">
        <v>28</v>
      </c>
      <c r="K2" s="4" t="s">
        <v>27</v>
      </c>
      <c r="L2" s="4" t="s">
        <v>31</v>
      </c>
    </row>
    <row r="3" spans="1:15" x14ac:dyDescent="0.25">
      <c r="A3" s="7">
        <v>42879</v>
      </c>
      <c r="B3" s="4">
        <f>+_xll.RARF(B$2,$A3,"DURACION")</f>
        <v>4.8129916729581996</v>
      </c>
      <c r="D3" s="12">
        <v>0</v>
      </c>
      <c r="E3" s="13">
        <f>+$O$3-D3</f>
        <v>1.7000000000000001E-2</v>
      </c>
      <c r="F3" s="14">
        <f>-$B3*D3</f>
        <v>0</v>
      </c>
      <c r="G3" s="15">
        <f>E3*($A4-$A3)/365</f>
        <v>4.6575342465753429E-5</v>
      </c>
      <c r="H3" s="10"/>
      <c r="I3" s="12">
        <v>0</v>
      </c>
      <c r="J3" s="13">
        <f>+$O$3-I3</f>
        <v>1.7000000000000001E-2</v>
      </c>
      <c r="K3" s="14">
        <f>-$B3*I3</f>
        <v>0</v>
      </c>
      <c r="L3" s="15">
        <f>J3*($A4-$A3)/365</f>
        <v>4.6575342465753429E-5</v>
      </c>
      <c r="N3" t="s">
        <v>28</v>
      </c>
      <c r="O3" s="9">
        <v>1.7000000000000001E-2</v>
      </c>
    </row>
    <row r="4" spans="1:15" x14ac:dyDescent="0.25">
      <c r="A4" s="7">
        <v>42880</v>
      </c>
      <c r="B4" s="4">
        <f>+_xll.RARF(B$2,$A4,"DURACION")</f>
        <v>4.8094034306433997</v>
      </c>
      <c r="D4" s="12">
        <f>+O4</f>
        <v>0.02</v>
      </c>
      <c r="E4" s="13">
        <f>+E3+D4</f>
        <v>3.7000000000000005E-2</v>
      </c>
      <c r="F4" s="14">
        <f t="shared" ref="F4:F67" si="0">-$B4*D4</f>
        <v>-9.6188068612867994E-2</v>
      </c>
      <c r="G4" s="15">
        <f t="shared" ref="G4:G67" si="1">E4*($A5-$A4)/365</f>
        <v>1.0136986301369864E-4</v>
      </c>
      <c r="H4" s="10"/>
      <c r="I4" s="12">
        <v>0</v>
      </c>
      <c r="J4" s="13">
        <f>+J3+I4</f>
        <v>1.7000000000000001E-2</v>
      </c>
      <c r="K4" s="14">
        <f t="shared" ref="K4:K67" si="2">-$B4*I4</f>
        <v>0</v>
      </c>
      <c r="L4" s="15">
        <f t="shared" ref="L4:L67" si="3">J4*($A5-$A4)/365</f>
        <v>4.6575342465753429E-5</v>
      </c>
      <c r="N4" t="s">
        <v>29</v>
      </c>
      <c r="O4" s="9">
        <v>0.02</v>
      </c>
    </row>
    <row r="5" spans="1:15" x14ac:dyDescent="0.25">
      <c r="A5" s="7">
        <v>42881</v>
      </c>
      <c r="B5" s="4">
        <f>+_xll.RARF(B$2,$A5,"DURACION")</f>
        <v>4.8058152687801998</v>
      </c>
      <c r="D5" s="12">
        <v>0</v>
      </c>
      <c r="E5" s="13">
        <f t="shared" ref="E5:E68" si="4">+E4-D5</f>
        <v>3.7000000000000005E-2</v>
      </c>
      <c r="F5" s="14">
        <f t="shared" si="0"/>
        <v>0</v>
      </c>
      <c r="G5" s="15">
        <f t="shared" si="1"/>
        <v>3.0410958904109595E-4</v>
      </c>
      <c r="H5" s="10"/>
      <c r="I5" s="12">
        <v>0</v>
      </c>
      <c r="J5" s="13">
        <f t="shared" ref="J5:J68" si="5">+J4-I5</f>
        <v>1.7000000000000001E-2</v>
      </c>
      <c r="K5" s="14">
        <f t="shared" si="2"/>
        <v>0</v>
      </c>
      <c r="L5" s="15">
        <f t="shared" si="3"/>
        <v>1.3972602739726028E-4</v>
      </c>
    </row>
    <row r="6" spans="1:15" x14ac:dyDescent="0.25">
      <c r="A6" s="7">
        <v>42884</v>
      </c>
      <c r="B6" s="4">
        <f>+_xll.RARF(B$2,$A6,"DURACION")</f>
        <v>4.7992930428212999</v>
      </c>
      <c r="D6" s="12">
        <v>0</v>
      </c>
      <c r="E6" s="13">
        <f t="shared" si="4"/>
        <v>3.7000000000000005E-2</v>
      </c>
      <c r="F6" s="14">
        <f t="shared" si="0"/>
        <v>0</v>
      </c>
      <c r="G6" s="15">
        <f t="shared" si="1"/>
        <v>1.0136986301369864E-4</v>
      </c>
      <c r="H6" s="10"/>
      <c r="I6" s="12">
        <v>0</v>
      </c>
      <c r="J6" s="13">
        <f t="shared" si="5"/>
        <v>1.7000000000000001E-2</v>
      </c>
      <c r="K6" s="14">
        <f t="shared" si="2"/>
        <v>0</v>
      </c>
      <c r="L6" s="15">
        <f t="shared" si="3"/>
        <v>4.6575342465753429E-5</v>
      </c>
      <c r="N6" t="s">
        <v>30</v>
      </c>
      <c r="O6" s="9">
        <f>+SUM(F3:G252)</f>
        <v>-5.9270260393691203E-2</v>
      </c>
    </row>
    <row r="7" spans="1:15" x14ac:dyDescent="0.25">
      <c r="A7" s="7">
        <v>42885</v>
      </c>
      <c r="B7" s="4">
        <f>+_xll.RARF(B$2,$A7,"DURACION")</f>
        <v>4.7965533167938998</v>
      </c>
      <c r="D7" s="12">
        <v>0</v>
      </c>
      <c r="E7" s="13">
        <f t="shared" si="4"/>
        <v>3.7000000000000005E-2</v>
      </c>
      <c r="F7" s="14">
        <f t="shared" si="0"/>
        <v>0</v>
      </c>
      <c r="G7" s="15">
        <f t="shared" si="1"/>
        <v>1.0136986301369864E-4</v>
      </c>
      <c r="H7" s="10"/>
      <c r="I7" s="12">
        <v>0</v>
      </c>
      <c r="J7" s="13">
        <f t="shared" si="5"/>
        <v>1.7000000000000001E-2</v>
      </c>
      <c r="K7" s="14">
        <f t="shared" si="2"/>
        <v>0</v>
      </c>
      <c r="L7" s="15">
        <f t="shared" si="3"/>
        <v>4.6575342465753429E-5</v>
      </c>
      <c r="N7" t="s">
        <v>32</v>
      </c>
      <c r="O7" s="9">
        <f>+SUM(K3:L253)</f>
        <v>-7.0134631406535849E-2</v>
      </c>
    </row>
    <row r="8" spans="1:15" x14ac:dyDescent="0.25">
      <c r="A8" s="7">
        <v>42886</v>
      </c>
      <c r="B8" s="4">
        <f>+_xll.RARF(B$2,$A8,"DURACION")</f>
        <v>4.7938135907664998</v>
      </c>
      <c r="D8" s="12">
        <v>0</v>
      </c>
      <c r="E8" s="13">
        <f t="shared" si="4"/>
        <v>3.7000000000000005E-2</v>
      </c>
      <c r="F8" s="14">
        <f t="shared" si="0"/>
        <v>0</v>
      </c>
      <c r="G8" s="15">
        <f t="shared" si="1"/>
        <v>1.0136986301369864E-4</v>
      </c>
      <c r="H8" s="10"/>
      <c r="I8" s="12">
        <v>0</v>
      </c>
      <c r="J8" s="13">
        <f t="shared" si="5"/>
        <v>1.7000000000000001E-2</v>
      </c>
      <c r="K8" s="14">
        <f t="shared" si="2"/>
        <v>0</v>
      </c>
      <c r="L8" s="15">
        <f t="shared" si="3"/>
        <v>4.6575342465753429E-5</v>
      </c>
    </row>
    <row r="9" spans="1:15" x14ac:dyDescent="0.25">
      <c r="A9" s="7">
        <v>42887</v>
      </c>
      <c r="B9" s="4">
        <f>+_xll.RARF(B$2,$A9,"DURACION")</f>
        <v>4.7910738647390998</v>
      </c>
      <c r="D9" s="12">
        <v>0</v>
      </c>
      <c r="E9" s="13">
        <f t="shared" si="4"/>
        <v>3.7000000000000005E-2</v>
      </c>
      <c r="F9" s="14">
        <f t="shared" si="0"/>
        <v>0</v>
      </c>
      <c r="G9" s="15">
        <f t="shared" si="1"/>
        <v>1.0136986301369864E-4</v>
      </c>
      <c r="H9" s="10"/>
      <c r="I9" s="12">
        <v>0</v>
      </c>
      <c r="J9" s="13">
        <f t="shared" si="5"/>
        <v>1.7000000000000001E-2</v>
      </c>
      <c r="K9" s="14">
        <f t="shared" si="2"/>
        <v>0</v>
      </c>
      <c r="L9" s="15">
        <f t="shared" si="3"/>
        <v>4.6575342465753429E-5</v>
      </c>
    </row>
    <row r="10" spans="1:15" x14ac:dyDescent="0.25">
      <c r="A10" s="7">
        <v>42888</v>
      </c>
      <c r="B10" s="4">
        <f>+_xll.RARF(B$2,$A10,"DURACION")</f>
        <v>4.7883341387116998</v>
      </c>
      <c r="D10" s="12">
        <v>0</v>
      </c>
      <c r="E10" s="13">
        <f t="shared" si="4"/>
        <v>3.7000000000000005E-2</v>
      </c>
      <c r="F10" s="14">
        <f t="shared" si="0"/>
        <v>0</v>
      </c>
      <c r="G10" s="15">
        <f t="shared" si="1"/>
        <v>3.0410958904109595E-4</v>
      </c>
      <c r="H10" s="10"/>
      <c r="I10" s="12">
        <v>0</v>
      </c>
      <c r="J10" s="13">
        <f t="shared" si="5"/>
        <v>1.7000000000000001E-2</v>
      </c>
      <c r="K10" s="14">
        <f t="shared" si="2"/>
        <v>0</v>
      </c>
      <c r="L10" s="15">
        <f t="shared" si="3"/>
        <v>1.3972602739726028E-4</v>
      </c>
    </row>
    <row r="11" spans="1:15" x14ac:dyDescent="0.25">
      <c r="A11" s="7">
        <v>42891</v>
      </c>
      <c r="B11" s="4">
        <f>+_xll.RARF(B$2,$A11,"DURACION")</f>
        <v>4.7801149606294997</v>
      </c>
      <c r="D11" s="12">
        <v>0</v>
      </c>
      <c r="E11" s="13">
        <f t="shared" si="4"/>
        <v>3.7000000000000005E-2</v>
      </c>
      <c r="F11" s="14">
        <f t="shared" si="0"/>
        <v>0</v>
      </c>
      <c r="G11" s="15">
        <f t="shared" si="1"/>
        <v>1.0136986301369864E-4</v>
      </c>
      <c r="H11" s="10"/>
      <c r="I11" s="12">
        <v>0</v>
      </c>
      <c r="J11" s="13">
        <f t="shared" si="5"/>
        <v>1.7000000000000001E-2</v>
      </c>
      <c r="K11" s="14">
        <f t="shared" si="2"/>
        <v>0</v>
      </c>
      <c r="L11" s="15">
        <f t="shared" si="3"/>
        <v>4.6575342465753429E-5</v>
      </c>
    </row>
    <row r="12" spans="1:15" x14ac:dyDescent="0.25">
      <c r="A12" s="7">
        <v>42892</v>
      </c>
      <c r="B12" s="4">
        <f>+_xll.RARF(B$2,$A12,"DURACION")</f>
        <v>4.7773752346020997</v>
      </c>
      <c r="D12" s="12">
        <v>0</v>
      </c>
      <c r="E12" s="13">
        <f t="shared" si="4"/>
        <v>3.7000000000000005E-2</v>
      </c>
      <c r="F12" s="14">
        <f t="shared" si="0"/>
        <v>0</v>
      </c>
      <c r="G12" s="15">
        <f t="shared" si="1"/>
        <v>1.0136986301369864E-4</v>
      </c>
      <c r="H12" s="10"/>
      <c r="I12" s="12">
        <v>0</v>
      </c>
      <c r="J12" s="13">
        <f t="shared" si="5"/>
        <v>1.7000000000000001E-2</v>
      </c>
      <c r="K12" s="14">
        <f t="shared" si="2"/>
        <v>0</v>
      </c>
      <c r="L12" s="15">
        <f t="shared" si="3"/>
        <v>4.6575342465753429E-5</v>
      </c>
    </row>
    <row r="13" spans="1:15" x14ac:dyDescent="0.25">
      <c r="A13" s="7">
        <v>42893</v>
      </c>
      <c r="B13" s="4">
        <f>+_xll.RARF(B$2,$A13,"DURACION")</f>
        <v>4.7746355085746996</v>
      </c>
      <c r="D13" s="12">
        <v>0</v>
      </c>
      <c r="E13" s="13">
        <f t="shared" si="4"/>
        <v>3.7000000000000005E-2</v>
      </c>
      <c r="F13" s="14">
        <f t="shared" si="0"/>
        <v>0</v>
      </c>
      <c r="G13" s="15">
        <f t="shared" si="1"/>
        <v>1.0136986301369864E-4</v>
      </c>
      <c r="H13" s="10"/>
      <c r="I13" s="12">
        <v>0</v>
      </c>
      <c r="J13" s="13">
        <f t="shared" si="5"/>
        <v>1.7000000000000001E-2</v>
      </c>
      <c r="K13" s="14">
        <f t="shared" si="2"/>
        <v>0</v>
      </c>
      <c r="L13" s="15">
        <f t="shared" si="3"/>
        <v>4.6575342465753429E-5</v>
      </c>
    </row>
    <row r="14" spans="1:15" x14ac:dyDescent="0.25">
      <c r="A14" s="7">
        <v>42894</v>
      </c>
      <c r="B14" s="4">
        <f>+_xll.RARF(B$2,$A14,"DURACION")</f>
        <v>4.7718957825472996</v>
      </c>
      <c r="D14" s="12">
        <v>0</v>
      </c>
      <c r="E14" s="13">
        <f t="shared" si="4"/>
        <v>3.7000000000000005E-2</v>
      </c>
      <c r="F14" s="14">
        <f t="shared" si="0"/>
        <v>0</v>
      </c>
      <c r="G14" s="15">
        <f t="shared" si="1"/>
        <v>1.0136986301369864E-4</v>
      </c>
      <c r="H14" s="10"/>
      <c r="I14" s="12">
        <v>0</v>
      </c>
      <c r="J14" s="13">
        <f t="shared" si="5"/>
        <v>1.7000000000000001E-2</v>
      </c>
      <c r="K14" s="14">
        <f t="shared" si="2"/>
        <v>0</v>
      </c>
      <c r="L14" s="15">
        <f t="shared" si="3"/>
        <v>4.6575342465753429E-5</v>
      </c>
    </row>
    <row r="15" spans="1:15" x14ac:dyDescent="0.25">
      <c r="A15" s="7">
        <v>42895</v>
      </c>
      <c r="B15" s="4">
        <f>+_xll.RARF(B$2,$A15,"DURACION")</f>
        <v>4.7691560565198996</v>
      </c>
      <c r="D15" s="12">
        <v>0</v>
      </c>
      <c r="E15" s="13">
        <f t="shared" si="4"/>
        <v>3.7000000000000005E-2</v>
      </c>
      <c r="F15" s="14">
        <f t="shared" si="0"/>
        <v>0</v>
      </c>
      <c r="G15" s="15">
        <f t="shared" si="1"/>
        <v>3.0410958904109595E-4</v>
      </c>
      <c r="H15" s="10"/>
      <c r="I15" s="12">
        <v>0</v>
      </c>
      <c r="J15" s="13">
        <f t="shared" si="5"/>
        <v>1.7000000000000001E-2</v>
      </c>
      <c r="K15" s="14">
        <f t="shared" si="2"/>
        <v>0</v>
      </c>
      <c r="L15" s="15">
        <f t="shared" si="3"/>
        <v>1.3972602739726028E-4</v>
      </c>
    </row>
    <row r="16" spans="1:15" x14ac:dyDescent="0.25">
      <c r="A16" s="7">
        <v>42898</v>
      </c>
      <c r="B16" s="4">
        <f>+_xll.RARF(B$2,$A16,"DURACION")</f>
        <v>4.7609368784377004</v>
      </c>
      <c r="D16" s="12">
        <v>0</v>
      </c>
      <c r="E16" s="13">
        <f t="shared" si="4"/>
        <v>3.7000000000000005E-2</v>
      </c>
      <c r="F16" s="14">
        <f t="shared" si="0"/>
        <v>0</v>
      </c>
      <c r="G16" s="15">
        <f t="shared" si="1"/>
        <v>1.0136986301369864E-4</v>
      </c>
      <c r="H16" s="10"/>
      <c r="I16" s="12">
        <v>0</v>
      </c>
      <c r="J16" s="13">
        <f t="shared" si="5"/>
        <v>1.7000000000000001E-2</v>
      </c>
      <c r="K16" s="14">
        <f t="shared" si="2"/>
        <v>0</v>
      </c>
      <c r="L16" s="15">
        <f t="shared" si="3"/>
        <v>4.6575342465753429E-5</v>
      </c>
    </row>
    <row r="17" spans="1:17" x14ac:dyDescent="0.25">
      <c r="A17" s="7">
        <v>42899</v>
      </c>
      <c r="B17" s="4">
        <f>+_xll.RARF(B$2,$A17,"DURACION")</f>
        <v>4.7581971524103004</v>
      </c>
      <c r="D17" s="12">
        <v>0</v>
      </c>
      <c r="E17" s="13">
        <f t="shared" si="4"/>
        <v>3.7000000000000005E-2</v>
      </c>
      <c r="F17" s="14">
        <f t="shared" si="0"/>
        <v>0</v>
      </c>
      <c r="G17" s="15">
        <f t="shared" si="1"/>
        <v>1.0136986301369864E-4</v>
      </c>
      <c r="H17" s="10"/>
      <c r="I17" s="12">
        <v>0</v>
      </c>
      <c r="J17" s="13">
        <f t="shared" si="5"/>
        <v>1.7000000000000001E-2</v>
      </c>
      <c r="K17" s="14">
        <f t="shared" si="2"/>
        <v>0</v>
      </c>
      <c r="L17" s="15">
        <f t="shared" si="3"/>
        <v>4.6575342465753429E-5</v>
      </c>
    </row>
    <row r="18" spans="1:17" x14ac:dyDescent="0.25">
      <c r="A18" s="7">
        <v>42900</v>
      </c>
      <c r="B18" s="4">
        <f>+_xll.RARF(B$2,$A18,"DURACION")</f>
        <v>4.7554574263829004</v>
      </c>
      <c r="D18" s="12">
        <v>0</v>
      </c>
      <c r="E18" s="13">
        <f t="shared" si="4"/>
        <v>3.7000000000000005E-2</v>
      </c>
      <c r="F18" s="14">
        <f t="shared" si="0"/>
        <v>0</v>
      </c>
      <c r="G18" s="15">
        <f t="shared" si="1"/>
        <v>1.0136986301369864E-4</v>
      </c>
      <c r="H18" s="10"/>
      <c r="I18" s="12">
        <v>0</v>
      </c>
      <c r="J18" s="13">
        <f t="shared" si="5"/>
        <v>1.7000000000000001E-2</v>
      </c>
      <c r="K18" s="14">
        <f t="shared" si="2"/>
        <v>0</v>
      </c>
      <c r="L18" s="15">
        <f t="shared" si="3"/>
        <v>4.6575342465753429E-5</v>
      </c>
    </row>
    <row r="19" spans="1:17" x14ac:dyDescent="0.25">
      <c r="A19" s="7">
        <v>42901</v>
      </c>
      <c r="B19" s="4">
        <f>+_xll.RARF(B$2,$A19,"DURACION")</f>
        <v>5.0257578210537002</v>
      </c>
      <c r="D19" s="12">
        <v>0</v>
      </c>
      <c r="E19" s="13">
        <f t="shared" si="4"/>
        <v>3.7000000000000005E-2</v>
      </c>
      <c r="F19" s="14">
        <f t="shared" si="0"/>
        <v>0</v>
      </c>
      <c r="G19" s="15">
        <f t="shared" si="1"/>
        <v>1.0136986301369864E-4</v>
      </c>
      <c r="H19" s="10"/>
      <c r="I19" s="12">
        <v>0</v>
      </c>
      <c r="J19" s="13">
        <f t="shared" si="5"/>
        <v>1.7000000000000001E-2</v>
      </c>
      <c r="K19" s="14">
        <f t="shared" si="2"/>
        <v>0</v>
      </c>
      <c r="L19" s="15">
        <f t="shared" si="3"/>
        <v>4.6575342465753429E-5</v>
      </c>
    </row>
    <row r="20" spans="1:17" x14ac:dyDescent="0.25">
      <c r="A20" s="7">
        <v>42902</v>
      </c>
      <c r="B20" s="4">
        <f>+_xll.RARF(B$2,$A20,"DURACION")</f>
        <v>5.0230180950263001</v>
      </c>
      <c r="D20" s="12">
        <v>0</v>
      </c>
      <c r="E20" s="13">
        <f t="shared" si="4"/>
        <v>3.7000000000000005E-2</v>
      </c>
      <c r="F20" s="14">
        <f t="shared" si="0"/>
        <v>0</v>
      </c>
      <c r="G20" s="15">
        <f t="shared" si="1"/>
        <v>3.0410958904109595E-4</v>
      </c>
      <c r="H20" s="10"/>
      <c r="I20" s="12">
        <v>0</v>
      </c>
      <c r="J20" s="13">
        <f t="shared" si="5"/>
        <v>1.7000000000000001E-2</v>
      </c>
      <c r="K20" s="14">
        <f t="shared" si="2"/>
        <v>0</v>
      </c>
      <c r="L20" s="15">
        <f t="shared" si="3"/>
        <v>1.3972602739726028E-4</v>
      </c>
    </row>
    <row r="21" spans="1:17" x14ac:dyDescent="0.25">
      <c r="A21" s="7">
        <v>42905</v>
      </c>
      <c r="B21" s="4">
        <f>+_xll.RARF(B$2,$A21,"DURACION")</f>
        <v>5.0147989169441001</v>
      </c>
      <c r="D21" s="12">
        <v>0</v>
      </c>
      <c r="E21" s="13">
        <f t="shared" si="4"/>
        <v>3.7000000000000005E-2</v>
      </c>
      <c r="F21" s="14">
        <f t="shared" si="0"/>
        <v>0</v>
      </c>
      <c r="G21" s="15">
        <f t="shared" si="1"/>
        <v>1.0136986301369864E-4</v>
      </c>
      <c r="H21" s="10"/>
      <c r="I21" s="12">
        <v>0</v>
      </c>
      <c r="J21" s="13">
        <f t="shared" si="5"/>
        <v>1.7000000000000001E-2</v>
      </c>
      <c r="K21" s="14">
        <f t="shared" si="2"/>
        <v>0</v>
      </c>
      <c r="L21" s="15">
        <f t="shared" si="3"/>
        <v>4.6575342465753429E-5</v>
      </c>
    </row>
    <row r="22" spans="1:17" x14ac:dyDescent="0.25">
      <c r="A22" s="7">
        <v>42906</v>
      </c>
      <c r="B22" s="4">
        <f>+_xll.RARF(B$2,$A22,"DURACION")</f>
        <v>5.0120591909167</v>
      </c>
      <c r="D22" s="12">
        <v>0</v>
      </c>
      <c r="E22" s="13">
        <f t="shared" si="4"/>
        <v>3.7000000000000005E-2</v>
      </c>
      <c r="F22" s="14">
        <f t="shared" si="0"/>
        <v>0</v>
      </c>
      <c r="G22" s="15">
        <f t="shared" si="1"/>
        <v>1.0136986301369864E-4</v>
      </c>
      <c r="H22" s="10"/>
      <c r="I22" s="12">
        <v>0</v>
      </c>
      <c r="J22" s="13">
        <f t="shared" si="5"/>
        <v>1.7000000000000001E-2</v>
      </c>
      <c r="K22" s="14">
        <f t="shared" si="2"/>
        <v>0</v>
      </c>
      <c r="L22" s="15">
        <f t="shared" si="3"/>
        <v>4.6575342465753429E-5</v>
      </c>
    </row>
    <row r="23" spans="1:17" x14ac:dyDescent="0.25">
      <c r="A23" s="7">
        <v>42907</v>
      </c>
      <c r="B23" s="4">
        <f>+_xll.RARF(B$2,$A23,"DURACION")</f>
        <v>5.0093194648893</v>
      </c>
      <c r="D23" s="12">
        <v>0</v>
      </c>
      <c r="E23" s="13">
        <f t="shared" si="4"/>
        <v>3.7000000000000005E-2</v>
      </c>
      <c r="F23" s="14">
        <f t="shared" si="0"/>
        <v>0</v>
      </c>
      <c r="G23" s="15">
        <f t="shared" si="1"/>
        <v>1.0136986301369864E-4</v>
      </c>
      <c r="H23" s="10"/>
      <c r="I23" s="12">
        <v>0</v>
      </c>
      <c r="J23" s="13">
        <f t="shared" si="5"/>
        <v>1.7000000000000001E-2</v>
      </c>
      <c r="K23" s="14">
        <f t="shared" si="2"/>
        <v>0</v>
      </c>
      <c r="L23" s="15">
        <f t="shared" si="3"/>
        <v>4.6575342465753429E-5</v>
      </c>
    </row>
    <row r="24" spans="1:17" x14ac:dyDescent="0.25">
      <c r="A24" s="7">
        <v>42908</v>
      </c>
      <c r="B24" s="4">
        <f>+_xll.RARF(B$2,$A24,"DURACION")</f>
        <v>5.0065797388619</v>
      </c>
      <c r="D24" s="12">
        <v>0</v>
      </c>
      <c r="E24" s="13">
        <f t="shared" si="4"/>
        <v>3.7000000000000005E-2</v>
      </c>
      <c r="F24" s="14">
        <f t="shared" si="0"/>
        <v>0</v>
      </c>
      <c r="G24" s="15">
        <f t="shared" si="1"/>
        <v>1.0136986301369864E-4</v>
      </c>
      <c r="H24" s="10"/>
      <c r="I24" s="12">
        <v>0</v>
      </c>
      <c r="J24" s="13">
        <f t="shared" si="5"/>
        <v>1.7000000000000001E-2</v>
      </c>
      <c r="K24" s="14">
        <f t="shared" si="2"/>
        <v>0</v>
      </c>
      <c r="L24" s="15">
        <f t="shared" si="3"/>
        <v>4.6575342465753429E-5</v>
      </c>
    </row>
    <row r="25" spans="1:17" x14ac:dyDescent="0.25">
      <c r="A25" s="7">
        <v>42909</v>
      </c>
      <c r="B25" s="4">
        <f>+_xll.RARF(B$2,$A25,"DURACION")</f>
        <v>5.0038400128345</v>
      </c>
      <c r="D25" s="12">
        <v>0</v>
      </c>
      <c r="E25" s="13">
        <f t="shared" si="4"/>
        <v>3.7000000000000005E-2</v>
      </c>
      <c r="F25" s="14">
        <f t="shared" si="0"/>
        <v>0</v>
      </c>
      <c r="G25" s="15">
        <f t="shared" si="1"/>
        <v>4.0547945205479457E-4</v>
      </c>
      <c r="H25" s="10"/>
      <c r="I25" s="12">
        <v>0</v>
      </c>
      <c r="J25" s="13">
        <f t="shared" si="5"/>
        <v>1.7000000000000001E-2</v>
      </c>
      <c r="K25" s="14">
        <f t="shared" si="2"/>
        <v>0</v>
      </c>
      <c r="L25" s="15">
        <f t="shared" si="3"/>
        <v>1.8630136986301371E-4</v>
      </c>
    </row>
    <row r="26" spans="1:17" x14ac:dyDescent="0.25">
      <c r="A26" s="7">
        <v>42913</v>
      </c>
      <c r="B26" s="4">
        <f>+_xll.RARF(B$2,$A26,"DURACION")</f>
        <v>4.9921185954486997</v>
      </c>
      <c r="D26" s="12">
        <v>0</v>
      </c>
      <c r="E26" s="13">
        <f t="shared" si="4"/>
        <v>3.7000000000000005E-2</v>
      </c>
      <c r="F26" s="14">
        <f t="shared" si="0"/>
        <v>0</v>
      </c>
      <c r="G26" s="15">
        <f t="shared" si="1"/>
        <v>1.0136986301369864E-4</v>
      </c>
      <c r="H26" s="10"/>
      <c r="I26" s="12">
        <v>0</v>
      </c>
      <c r="J26" s="13">
        <f t="shared" si="5"/>
        <v>1.7000000000000001E-2</v>
      </c>
      <c r="K26" s="14">
        <f t="shared" si="2"/>
        <v>0</v>
      </c>
      <c r="L26" s="15">
        <f t="shared" si="3"/>
        <v>4.6575342465753429E-5</v>
      </c>
    </row>
    <row r="27" spans="1:17" x14ac:dyDescent="0.25">
      <c r="A27" s="7">
        <v>42914</v>
      </c>
      <c r="B27" s="4">
        <f>+_xll.RARF(B$2,$A27,"DURACION")</f>
        <v>4.9893788694212997</v>
      </c>
      <c r="D27" s="12">
        <v>0</v>
      </c>
      <c r="E27" s="13">
        <f t="shared" si="4"/>
        <v>3.7000000000000005E-2</v>
      </c>
      <c r="F27" s="14">
        <f t="shared" si="0"/>
        <v>0</v>
      </c>
      <c r="G27" s="15">
        <f t="shared" si="1"/>
        <v>1.0136986301369864E-4</v>
      </c>
      <c r="H27" s="10"/>
      <c r="I27" s="12">
        <v>0</v>
      </c>
      <c r="J27" s="13">
        <f t="shared" si="5"/>
        <v>1.7000000000000001E-2</v>
      </c>
      <c r="K27" s="14">
        <f t="shared" si="2"/>
        <v>0</v>
      </c>
      <c r="L27" s="15">
        <f t="shared" si="3"/>
        <v>4.6575342465753429E-5</v>
      </c>
    </row>
    <row r="28" spans="1:17" x14ac:dyDescent="0.25">
      <c r="A28" s="7">
        <v>42915</v>
      </c>
      <c r="B28" s="4">
        <f>+_xll.RARF(B$2,$A28,"DURACION")</f>
        <v>4.9866391433938997</v>
      </c>
      <c r="D28" s="12">
        <v>0</v>
      </c>
      <c r="E28" s="13">
        <f t="shared" si="4"/>
        <v>3.7000000000000005E-2</v>
      </c>
      <c r="F28" s="14">
        <f t="shared" si="0"/>
        <v>0</v>
      </c>
      <c r="G28" s="15">
        <f t="shared" si="1"/>
        <v>1.0136986301369864E-4</v>
      </c>
      <c r="H28" s="10"/>
      <c r="I28" s="12">
        <v>0</v>
      </c>
      <c r="J28" s="13">
        <f t="shared" si="5"/>
        <v>1.7000000000000001E-2</v>
      </c>
      <c r="K28" s="14">
        <f t="shared" si="2"/>
        <v>0</v>
      </c>
      <c r="L28" s="15">
        <f t="shared" si="3"/>
        <v>4.6575342465753429E-5</v>
      </c>
    </row>
    <row r="29" spans="1:17" x14ac:dyDescent="0.25">
      <c r="A29" s="7">
        <v>42916</v>
      </c>
      <c r="B29" s="4">
        <f>+_xll.RARF(B$2,$A29,"DURACION")</f>
        <v>4.9838994173664997</v>
      </c>
      <c r="D29" s="12">
        <v>0</v>
      </c>
      <c r="E29" s="13">
        <f t="shared" si="4"/>
        <v>3.7000000000000005E-2</v>
      </c>
      <c r="F29" s="14">
        <f t="shared" si="0"/>
        <v>0</v>
      </c>
      <c r="G29" s="15">
        <f t="shared" si="1"/>
        <v>3.0410958904109595E-4</v>
      </c>
      <c r="H29" s="10"/>
      <c r="I29" s="12">
        <v>0</v>
      </c>
      <c r="J29" s="13">
        <f t="shared" si="5"/>
        <v>1.7000000000000001E-2</v>
      </c>
      <c r="K29" s="14">
        <f t="shared" si="2"/>
        <v>0</v>
      </c>
      <c r="L29" s="15">
        <f t="shared" si="3"/>
        <v>1.3972602739726028E-4</v>
      </c>
      <c r="Q29">
        <f>1/365</f>
        <v>2.7397260273972603E-3</v>
      </c>
    </row>
    <row r="30" spans="1:17" x14ac:dyDescent="0.25">
      <c r="A30" s="7">
        <v>42919</v>
      </c>
      <c r="B30" s="4">
        <f>+_xll.RARF(B$2,$A30,"DURACION")</f>
        <v>4.9756802392844</v>
      </c>
      <c r="D30" s="12">
        <v>0</v>
      </c>
      <c r="E30" s="13">
        <f t="shared" si="4"/>
        <v>3.7000000000000005E-2</v>
      </c>
      <c r="F30" s="14">
        <f t="shared" si="0"/>
        <v>0</v>
      </c>
      <c r="G30" s="15">
        <f t="shared" si="1"/>
        <v>1.0136986301369864E-4</v>
      </c>
      <c r="H30" s="10"/>
      <c r="I30" s="12">
        <v>0</v>
      </c>
      <c r="J30" s="13">
        <f t="shared" si="5"/>
        <v>1.7000000000000001E-2</v>
      </c>
      <c r="K30" s="14">
        <f t="shared" si="2"/>
        <v>0</v>
      </c>
      <c r="L30" s="15">
        <f t="shared" si="3"/>
        <v>4.6575342465753429E-5</v>
      </c>
    </row>
    <row r="31" spans="1:17" x14ac:dyDescent="0.25">
      <c r="A31" s="7">
        <v>42920</v>
      </c>
      <c r="B31" s="4">
        <f>+_xll.RARF(B$2,$A31,"DURACION")</f>
        <v>4.9729405132569999</v>
      </c>
      <c r="D31" s="12">
        <v>0</v>
      </c>
      <c r="E31" s="13">
        <f t="shared" si="4"/>
        <v>3.7000000000000005E-2</v>
      </c>
      <c r="F31" s="14">
        <f t="shared" si="0"/>
        <v>0</v>
      </c>
      <c r="G31" s="15">
        <f t="shared" si="1"/>
        <v>1.0136986301369864E-4</v>
      </c>
      <c r="H31" s="10"/>
      <c r="I31" s="12">
        <v>0</v>
      </c>
      <c r="J31" s="13">
        <f t="shared" si="5"/>
        <v>1.7000000000000001E-2</v>
      </c>
      <c r="K31" s="14">
        <f t="shared" si="2"/>
        <v>0</v>
      </c>
      <c r="L31" s="15">
        <f t="shared" si="3"/>
        <v>4.6575342465753429E-5</v>
      </c>
    </row>
    <row r="32" spans="1:17" x14ac:dyDescent="0.25">
      <c r="A32" s="7">
        <v>42921</v>
      </c>
      <c r="B32" s="4">
        <f>+_xll.RARF(B$2,$A32,"DURACION")</f>
        <v>4.9702007872295999</v>
      </c>
      <c r="D32" s="12">
        <v>0</v>
      </c>
      <c r="E32" s="13">
        <f t="shared" si="4"/>
        <v>3.7000000000000005E-2</v>
      </c>
      <c r="F32" s="14">
        <f t="shared" si="0"/>
        <v>0</v>
      </c>
      <c r="G32" s="15">
        <f t="shared" si="1"/>
        <v>1.0136986301369864E-4</v>
      </c>
      <c r="H32" s="10"/>
      <c r="I32" s="12">
        <v>0</v>
      </c>
      <c r="J32" s="13">
        <f t="shared" si="5"/>
        <v>1.7000000000000001E-2</v>
      </c>
      <c r="K32" s="14">
        <f t="shared" si="2"/>
        <v>0</v>
      </c>
      <c r="L32" s="15">
        <f t="shared" si="3"/>
        <v>4.6575342465753429E-5</v>
      </c>
    </row>
    <row r="33" spans="1:12" x14ac:dyDescent="0.25">
      <c r="A33" s="7">
        <v>42922</v>
      </c>
      <c r="B33" s="4">
        <f>+_xll.RARF(B$2,$A33,"DURACION")</f>
        <v>4.9666986176894001</v>
      </c>
      <c r="D33" s="12">
        <v>0</v>
      </c>
      <c r="E33" s="13">
        <f t="shared" si="4"/>
        <v>3.7000000000000005E-2</v>
      </c>
      <c r="F33" s="14">
        <f t="shared" si="0"/>
        <v>0</v>
      </c>
      <c r="G33" s="15">
        <f t="shared" si="1"/>
        <v>1.0136986301369864E-4</v>
      </c>
      <c r="H33" s="10"/>
      <c r="I33" s="12">
        <v>0</v>
      </c>
      <c r="J33" s="13">
        <f t="shared" si="5"/>
        <v>1.7000000000000001E-2</v>
      </c>
      <c r="K33" s="14">
        <f t="shared" si="2"/>
        <v>0</v>
      </c>
      <c r="L33" s="15">
        <f t="shared" si="3"/>
        <v>4.6575342465753429E-5</v>
      </c>
    </row>
    <row r="34" spans="1:12" x14ac:dyDescent="0.25">
      <c r="A34" s="7">
        <v>42923</v>
      </c>
      <c r="B34" s="4">
        <f>+_xll.RARF(B$2,$A34,"DURACION")</f>
        <v>4.9631965179713999</v>
      </c>
      <c r="D34" s="12">
        <v>0</v>
      </c>
      <c r="E34" s="13">
        <f t="shared" si="4"/>
        <v>3.7000000000000005E-2</v>
      </c>
      <c r="F34" s="14">
        <f t="shared" si="0"/>
        <v>0</v>
      </c>
      <c r="G34" s="15">
        <f t="shared" si="1"/>
        <v>3.0410958904109595E-4</v>
      </c>
      <c r="H34" s="10"/>
      <c r="I34" s="12">
        <v>0</v>
      </c>
      <c r="J34" s="13">
        <f t="shared" si="5"/>
        <v>1.7000000000000001E-2</v>
      </c>
      <c r="K34" s="14">
        <f t="shared" si="2"/>
        <v>0</v>
      </c>
      <c r="L34" s="15">
        <f t="shared" si="3"/>
        <v>1.3972602739726028E-4</v>
      </c>
    </row>
    <row r="35" spans="1:12" x14ac:dyDescent="0.25">
      <c r="A35" s="7">
        <v>42926</v>
      </c>
      <c r="B35" s="4">
        <f>+_xll.RARF(B$2,$A35,"DURACION")</f>
        <v>4.9488808709979004</v>
      </c>
      <c r="D35" s="12">
        <v>0</v>
      </c>
      <c r="E35" s="13">
        <f t="shared" si="4"/>
        <v>3.7000000000000005E-2</v>
      </c>
      <c r="F35" s="14">
        <f t="shared" si="0"/>
        <v>0</v>
      </c>
      <c r="G35" s="15">
        <f t="shared" si="1"/>
        <v>1.0136986301369864E-4</v>
      </c>
      <c r="H35" s="10"/>
      <c r="I35" s="12">
        <v>0</v>
      </c>
      <c r="J35" s="13">
        <f t="shared" si="5"/>
        <v>1.7000000000000001E-2</v>
      </c>
      <c r="K35" s="14">
        <f t="shared" si="2"/>
        <v>0</v>
      </c>
      <c r="L35" s="15">
        <f t="shared" si="3"/>
        <v>4.6575342465753429E-5</v>
      </c>
    </row>
    <row r="36" spans="1:12" x14ac:dyDescent="0.25">
      <c r="A36" s="7">
        <v>42927</v>
      </c>
      <c r="B36" s="4">
        <f>+_xll.RARF(B$2,$A36,"DURACION")</f>
        <v>4.9469029579738999</v>
      </c>
      <c r="D36" s="12">
        <v>0</v>
      </c>
      <c r="E36" s="13">
        <f t="shared" si="4"/>
        <v>3.7000000000000005E-2</v>
      </c>
      <c r="F36" s="14">
        <f t="shared" si="0"/>
        <v>0</v>
      </c>
      <c r="G36" s="15">
        <f t="shared" si="1"/>
        <v>1.0136986301369864E-4</v>
      </c>
      <c r="H36" s="10"/>
      <c r="I36" s="12">
        <v>0</v>
      </c>
      <c r="J36" s="13">
        <f t="shared" si="5"/>
        <v>1.7000000000000001E-2</v>
      </c>
      <c r="K36" s="14">
        <f t="shared" si="2"/>
        <v>0</v>
      </c>
      <c r="L36" s="15">
        <f t="shared" si="3"/>
        <v>4.6575342465753429E-5</v>
      </c>
    </row>
    <row r="37" spans="1:12" x14ac:dyDescent="0.25">
      <c r="A37" s="7">
        <v>42928</v>
      </c>
      <c r="B37" s="4">
        <f>+_xll.RARF(B$2,$A37,"DURACION")</f>
        <v>4.9441632319464999</v>
      </c>
      <c r="D37" s="12">
        <v>0</v>
      </c>
      <c r="E37" s="13">
        <f t="shared" si="4"/>
        <v>3.7000000000000005E-2</v>
      </c>
      <c r="F37" s="14">
        <f t="shared" si="0"/>
        <v>0</v>
      </c>
      <c r="G37" s="15">
        <f t="shared" si="1"/>
        <v>1.0136986301369864E-4</v>
      </c>
      <c r="H37" s="10"/>
      <c r="I37" s="12">
        <v>0</v>
      </c>
      <c r="J37" s="13">
        <f t="shared" si="5"/>
        <v>1.7000000000000001E-2</v>
      </c>
      <c r="K37" s="14">
        <f t="shared" si="2"/>
        <v>0</v>
      </c>
      <c r="L37" s="15">
        <f t="shared" si="3"/>
        <v>4.6575342465753429E-5</v>
      </c>
    </row>
    <row r="38" spans="1:12" x14ac:dyDescent="0.25">
      <c r="A38" s="7">
        <v>42929</v>
      </c>
      <c r="B38" s="4">
        <f>+_xll.RARF(B$2,$A38,"DURACION")</f>
        <v>4.9406616929157003</v>
      </c>
      <c r="D38" s="12">
        <v>0</v>
      </c>
      <c r="E38" s="13">
        <f t="shared" si="4"/>
        <v>3.7000000000000005E-2</v>
      </c>
      <c r="F38" s="14">
        <f t="shared" si="0"/>
        <v>0</v>
      </c>
      <c r="G38" s="15">
        <f t="shared" si="1"/>
        <v>1.0136986301369864E-4</v>
      </c>
      <c r="H38" s="10"/>
      <c r="I38" s="12">
        <v>0</v>
      </c>
      <c r="J38" s="13">
        <f t="shared" si="5"/>
        <v>1.7000000000000001E-2</v>
      </c>
      <c r="K38" s="14">
        <f t="shared" si="2"/>
        <v>0</v>
      </c>
      <c r="L38" s="15">
        <f t="shared" si="3"/>
        <v>4.6575342465753429E-5</v>
      </c>
    </row>
    <row r="39" spans="1:12" x14ac:dyDescent="0.25">
      <c r="A39" s="7">
        <v>42930</v>
      </c>
      <c r="B39" s="4">
        <f>+_xll.RARF(B$2,$A39,"DURACION")</f>
        <v>4.9379219668883003</v>
      </c>
      <c r="D39" s="12">
        <v>0</v>
      </c>
      <c r="E39" s="13">
        <f t="shared" si="4"/>
        <v>3.7000000000000005E-2</v>
      </c>
      <c r="F39" s="14">
        <f t="shared" si="0"/>
        <v>0</v>
      </c>
      <c r="G39" s="15">
        <f t="shared" si="1"/>
        <v>3.0410958904109595E-4</v>
      </c>
      <c r="H39" s="10"/>
      <c r="I39" s="12">
        <v>0</v>
      </c>
      <c r="J39" s="13">
        <f t="shared" si="5"/>
        <v>1.7000000000000001E-2</v>
      </c>
      <c r="K39" s="14">
        <f t="shared" si="2"/>
        <v>0</v>
      </c>
      <c r="L39" s="15">
        <f t="shared" si="3"/>
        <v>1.3972602739726028E-4</v>
      </c>
    </row>
    <row r="40" spans="1:12" x14ac:dyDescent="0.25">
      <c r="A40" s="7">
        <v>42933</v>
      </c>
      <c r="B40" s="4">
        <f>+_xll.RARF(B$2,$A40,"DURACION")</f>
        <v>4.9297027888061002</v>
      </c>
      <c r="D40" s="12">
        <v>0</v>
      </c>
      <c r="E40" s="13">
        <f t="shared" si="4"/>
        <v>3.7000000000000005E-2</v>
      </c>
      <c r="F40" s="14">
        <f t="shared" si="0"/>
        <v>0</v>
      </c>
      <c r="G40" s="15">
        <f t="shared" si="1"/>
        <v>1.0136986301369864E-4</v>
      </c>
      <c r="H40" s="10"/>
      <c r="I40" s="12">
        <v>0</v>
      </c>
      <c r="J40" s="13">
        <f t="shared" si="5"/>
        <v>1.7000000000000001E-2</v>
      </c>
      <c r="K40" s="14">
        <f t="shared" si="2"/>
        <v>0</v>
      </c>
      <c r="L40" s="15">
        <f t="shared" si="3"/>
        <v>4.6575342465753429E-5</v>
      </c>
    </row>
    <row r="41" spans="1:12" x14ac:dyDescent="0.25">
      <c r="A41" s="7">
        <v>42934</v>
      </c>
      <c r="B41" s="4">
        <f>+_xll.RARF(B$2,$A41,"DURACION")</f>
        <v>4.9269630627787002</v>
      </c>
      <c r="D41" s="12">
        <v>0</v>
      </c>
      <c r="E41" s="13">
        <f t="shared" si="4"/>
        <v>3.7000000000000005E-2</v>
      </c>
      <c r="F41" s="14">
        <f t="shared" si="0"/>
        <v>0</v>
      </c>
      <c r="G41" s="15">
        <f t="shared" si="1"/>
        <v>1.0136986301369864E-4</v>
      </c>
      <c r="H41" s="10"/>
      <c r="I41" s="12">
        <v>0</v>
      </c>
      <c r="J41" s="13">
        <f t="shared" si="5"/>
        <v>1.7000000000000001E-2</v>
      </c>
      <c r="K41" s="14">
        <f t="shared" si="2"/>
        <v>0</v>
      </c>
      <c r="L41" s="15">
        <f t="shared" si="3"/>
        <v>4.6575342465753429E-5</v>
      </c>
    </row>
    <row r="42" spans="1:12" x14ac:dyDescent="0.25">
      <c r="A42" s="7">
        <v>42935</v>
      </c>
      <c r="B42" s="4">
        <f>+_xll.RARF(B$2,$A42,"DURACION")</f>
        <v>4.9242233367513002</v>
      </c>
      <c r="D42" s="12">
        <v>0</v>
      </c>
      <c r="E42" s="13">
        <f t="shared" si="4"/>
        <v>3.7000000000000005E-2</v>
      </c>
      <c r="F42" s="14">
        <f t="shared" si="0"/>
        <v>0</v>
      </c>
      <c r="G42" s="15">
        <f t="shared" si="1"/>
        <v>1.0136986301369864E-4</v>
      </c>
      <c r="H42" s="10"/>
      <c r="I42" s="12">
        <v>0</v>
      </c>
      <c r="J42" s="13">
        <f t="shared" si="5"/>
        <v>1.7000000000000001E-2</v>
      </c>
      <c r="K42" s="14">
        <f t="shared" si="2"/>
        <v>0</v>
      </c>
      <c r="L42" s="15">
        <f t="shared" si="3"/>
        <v>4.6575342465753429E-5</v>
      </c>
    </row>
    <row r="43" spans="1:12" x14ac:dyDescent="0.25">
      <c r="A43" s="7">
        <v>42936</v>
      </c>
      <c r="B43" s="4">
        <f>+_xll.RARF(B$2,$A43,"DURACION")</f>
        <v>4.9214836107239002</v>
      </c>
      <c r="D43" s="12">
        <v>0</v>
      </c>
      <c r="E43" s="13">
        <f t="shared" si="4"/>
        <v>3.7000000000000005E-2</v>
      </c>
      <c r="F43" s="14">
        <f t="shared" si="0"/>
        <v>0</v>
      </c>
      <c r="G43" s="15">
        <f t="shared" si="1"/>
        <v>1.0136986301369864E-4</v>
      </c>
      <c r="H43" s="10"/>
      <c r="I43" s="12">
        <v>0</v>
      </c>
      <c r="J43" s="13">
        <f t="shared" si="5"/>
        <v>1.7000000000000001E-2</v>
      </c>
      <c r="K43" s="14">
        <f t="shared" si="2"/>
        <v>0</v>
      </c>
      <c r="L43" s="15">
        <f t="shared" si="3"/>
        <v>4.6575342465753429E-5</v>
      </c>
    </row>
    <row r="44" spans="1:12" x14ac:dyDescent="0.25">
      <c r="A44" s="7">
        <v>42937</v>
      </c>
      <c r="B44" s="4">
        <f>+_xll.RARF(B$2,$A44,"DURACION")</f>
        <v>4.9187438846965001</v>
      </c>
      <c r="D44" s="12">
        <v>0</v>
      </c>
      <c r="E44" s="13">
        <f t="shared" si="4"/>
        <v>3.7000000000000005E-2</v>
      </c>
      <c r="F44" s="14">
        <f t="shared" si="0"/>
        <v>0</v>
      </c>
      <c r="G44" s="15">
        <f t="shared" si="1"/>
        <v>3.0410958904109595E-4</v>
      </c>
      <c r="H44" s="10"/>
      <c r="I44" s="12">
        <v>0</v>
      </c>
      <c r="J44" s="13">
        <f t="shared" si="5"/>
        <v>1.7000000000000001E-2</v>
      </c>
      <c r="K44" s="14">
        <f t="shared" si="2"/>
        <v>0</v>
      </c>
      <c r="L44" s="15">
        <f t="shared" si="3"/>
        <v>1.3972602739726028E-4</v>
      </c>
    </row>
    <row r="45" spans="1:12" x14ac:dyDescent="0.25">
      <c r="A45" s="7">
        <v>42940</v>
      </c>
      <c r="B45" s="4">
        <f>+_xll.RARF(B$2,$A45,"DURACION")</f>
        <v>4.9105247066143001</v>
      </c>
      <c r="D45" s="12">
        <v>0</v>
      </c>
      <c r="E45" s="13">
        <f t="shared" si="4"/>
        <v>3.7000000000000005E-2</v>
      </c>
      <c r="F45" s="14">
        <f t="shared" si="0"/>
        <v>0</v>
      </c>
      <c r="G45" s="15">
        <f t="shared" si="1"/>
        <v>1.0136986301369864E-4</v>
      </c>
      <c r="H45" s="10"/>
      <c r="I45" s="12">
        <v>0</v>
      </c>
      <c r="J45" s="13">
        <f t="shared" si="5"/>
        <v>1.7000000000000001E-2</v>
      </c>
      <c r="K45" s="14">
        <f t="shared" si="2"/>
        <v>0</v>
      </c>
      <c r="L45" s="15">
        <f t="shared" si="3"/>
        <v>4.6575342465753429E-5</v>
      </c>
    </row>
    <row r="46" spans="1:12" x14ac:dyDescent="0.25">
      <c r="A46" s="7">
        <v>42941</v>
      </c>
      <c r="B46" s="4">
        <f>+_xll.RARF(B$2,$A46,"DURACION")</f>
        <v>4.9077849805869</v>
      </c>
      <c r="D46" s="12">
        <v>0</v>
      </c>
      <c r="E46" s="13">
        <f t="shared" si="4"/>
        <v>3.7000000000000005E-2</v>
      </c>
      <c r="F46" s="14">
        <f t="shared" si="0"/>
        <v>0</v>
      </c>
      <c r="G46" s="15">
        <f t="shared" si="1"/>
        <v>1.0136986301369864E-4</v>
      </c>
      <c r="H46" s="10"/>
      <c r="I46" s="12">
        <v>0</v>
      </c>
      <c r="J46" s="13">
        <f t="shared" si="5"/>
        <v>1.7000000000000001E-2</v>
      </c>
      <c r="K46" s="14">
        <f t="shared" si="2"/>
        <v>0</v>
      </c>
      <c r="L46" s="15">
        <f t="shared" si="3"/>
        <v>4.6575342465753429E-5</v>
      </c>
    </row>
    <row r="47" spans="1:12" x14ac:dyDescent="0.25">
      <c r="A47" s="7">
        <v>42942</v>
      </c>
      <c r="B47" s="4">
        <f>+_xll.RARF(B$2,$A47,"DURACION")</f>
        <v>4.9080929280834997</v>
      </c>
      <c r="D47" s="12">
        <v>0</v>
      </c>
      <c r="E47" s="13">
        <f t="shared" si="4"/>
        <v>3.7000000000000005E-2</v>
      </c>
      <c r="F47" s="14">
        <f t="shared" si="0"/>
        <v>0</v>
      </c>
      <c r="G47" s="15">
        <f t="shared" si="1"/>
        <v>1.0136986301369864E-4</v>
      </c>
      <c r="H47" s="10"/>
      <c r="I47" s="12">
        <v>0</v>
      </c>
      <c r="J47" s="13">
        <f t="shared" si="5"/>
        <v>1.7000000000000001E-2</v>
      </c>
      <c r="K47" s="14">
        <f t="shared" si="2"/>
        <v>0</v>
      </c>
      <c r="L47" s="15">
        <f t="shared" si="3"/>
        <v>4.6575342465753429E-5</v>
      </c>
    </row>
    <row r="48" spans="1:12" x14ac:dyDescent="0.25">
      <c r="A48" s="7">
        <v>42943</v>
      </c>
      <c r="B48" s="4">
        <f>+_xll.RARF(B$2,$A48,"DURACION")</f>
        <v>4.9053532020560997</v>
      </c>
      <c r="D48" s="12">
        <v>0</v>
      </c>
      <c r="E48" s="13">
        <f t="shared" si="4"/>
        <v>3.7000000000000005E-2</v>
      </c>
      <c r="F48" s="14">
        <f t="shared" si="0"/>
        <v>0</v>
      </c>
      <c r="G48" s="15">
        <f t="shared" si="1"/>
        <v>1.0136986301369864E-4</v>
      </c>
      <c r="H48" s="10"/>
      <c r="I48" s="12">
        <v>0</v>
      </c>
      <c r="J48" s="13">
        <f t="shared" si="5"/>
        <v>1.7000000000000001E-2</v>
      </c>
      <c r="K48" s="14">
        <f t="shared" si="2"/>
        <v>0</v>
      </c>
      <c r="L48" s="15">
        <f t="shared" si="3"/>
        <v>4.6575342465753429E-5</v>
      </c>
    </row>
    <row r="49" spans="1:12" x14ac:dyDescent="0.25">
      <c r="A49" s="7">
        <v>42944</v>
      </c>
      <c r="B49" s="4">
        <f>+_xll.RARF(B$2,$A49,"DURACION")</f>
        <v>4.903375569844</v>
      </c>
      <c r="D49" s="12">
        <v>0</v>
      </c>
      <c r="E49" s="13">
        <f t="shared" si="4"/>
        <v>3.7000000000000005E-2</v>
      </c>
      <c r="F49" s="14">
        <f t="shared" si="0"/>
        <v>0</v>
      </c>
      <c r="G49" s="15">
        <f t="shared" si="1"/>
        <v>3.0410958904109595E-4</v>
      </c>
      <c r="H49" s="10"/>
      <c r="I49" s="12">
        <v>0</v>
      </c>
      <c r="J49" s="13">
        <f t="shared" si="5"/>
        <v>1.7000000000000001E-2</v>
      </c>
      <c r="K49" s="14">
        <f t="shared" si="2"/>
        <v>0</v>
      </c>
      <c r="L49" s="15">
        <f t="shared" si="3"/>
        <v>1.3972602739726028E-4</v>
      </c>
    </row>
    <row r="50" spans="1:12" x14ac:dyDescent="0.25">
      <c r="A50" s="7">
        <v>42947</v>
      </c>
      <c r="B50" s="4">
        <f>+_xll.RARF(B$2,$A50,"DURACION")</f>
        <v>4.8959185556338998</v>
      </c>
      <c r="D50" s="12">
        <v>0</v>
      </c>
      <c r="E50" s="13">
        <f t="shared" si="4"/>
        <v>3.7000000000000005E-2</v>
      </c>
      <c r="F50" s="14">
        <f t="shared" si="0"/>
        <v>0</v>
      </c>
      <c r="G50" s="15">
        <f t="shared" si="1"/>
        <v>1.0136986301369864E-4</v>
      </c>
      <c r="H50" s="10"/>
      <c r="I50" s="12">
        <v>0</v>
      </c>
      <c r="J50" s="13">
        <f t="shared" si="5"/>
        <v>1.7000000000000001E-2</v>
      </c>
      <c r="K50" s="14">
        <f t="shared" si="2"/>
        <v>0</v>
      </c>
      <c r="L50" s="15">
        <f t="shared" si="3"/>
        <v>4.6575342465753429E-5</v>
      </c>
    </row>
    <row r="51" spans="1:12" x14ac:dyDescent="0.25">
      <c r="A51" s="7">
        <v>42948</v>
      </c>
      <c r="B51" s="4">
        <f>+_xll.RARF(B$2,$A51,"DURACION")</f>
        <v>4.8916545719190996</v>
      </c>
      <c r="D51" s="12">
        <v>0</v>
      </c>
      <c r="E51" s="13">
        <f t="shared" si="4"/>
        <v>3.7000000000000005E-2</v>
      </c>
      <c r="F51" s="14">
        <f t="shared" si="0"/>
        <v>0</v>
      </c>
      <c r="G51" s="15">
        <f t="shared" si="1"/>
        <v>1.0136986301369864E-4</v>
      </c>
      <c r="H51" s="10"/>
      <c r="I51" s="12">
        <v>0</v>
      </c>
      <c r="J51" s="13">
        <f t="shared" si="5"/>
        <v>1.7000000000000001E-2</v>
      </c>
      <c r="K51" s="14">
        <f t="shared" si="2"/>
        <v>0</v>
      </c>
      <c r="L51" s="15">
        <f t="shared" si="3"/>
        <v>4.6575342465753429E-5</v>
      </c>
    </row>
    <row r="52" spans="1:12" x14ac:dyDescent="0.25">
      <c r="A52" s="7">
        <v>42949</v>
      </c>
      <c r="B52" s="4">
        <f>+_xll.RARF(B$2,$A52,"DURACION")</f>
        <v>4.8889148458916996</v>
      </c>
      <c r="D52" s="12">
        <v>0</v>
      </c>
      <c r="E52" s="13">
        <f t="shared" si="4"/>
        <v>3.7000000000000005E-2</v>
      </c>
      <c r="F52" s="14">
        <f t="shared" si="0"/>
        <v>0</v>
      </c>
      <c r="G52" s="15">
        <f t="shared" si="1"/>
        <v>1.0136986301369864E-4</v>
      </c>
      <c r="H52" s="10"/>
      <c r="I52" s="12">
        <v>0</v>
      </c>
      <c r="J52" s="13">
        <f t="shared" si="5"/>
        <v>1.7000000000000001E-2</v>
      </c>
      <c r="K52" s="14">
        <f t="shared" si="2"/>
        <v>0</v>
      </c>
      <c r="L52" s="15">
        <f t="shared" si="3"/>
        <v>4.6575342465753429E-5</v>
      </c>
    </row>
    <row r="53" spans="1:12" x14ac:dyDescent="0.25">
      <c r="A53" s="7">
        <v>42950</v>
      </c>
      <c r="B53" s="4">
        <f>+_xll.RARF(B$2,$A53,"DURACION")</f>
        <v>4.8861751198643004</v>
      </c>
      <c r="D53" s="12">
        <v>0</v>
      </c>
      <c r="E53" s="13">
        <f t="shared" si="4"/>
        <v>3.7000000000000005E-2</v>
      </c>
      <c r="F53" s="14">
        <f t="shared" si="0"/>
        <v>0</v>
      </c>
      <c r="G53" s="15">
        <f t="shared" si="1"/>
        <v>1.0136986301369864E-4</v>
      </c>
      <c r="H53" s="10"/>
      <c r="I53" s="12">
        <v>0</v>
      </c>
      <c r="J53" s="13">
        <f t="shared" si="5"/>
        <v>1.7000000000000001E-2</v>
      </c>
      <c r="K53" s="14">
        <f t="shared" si="2"/>
        <v>0</v>
      </c>
      <c r="L53" s="15">
        <f t="shared" si="3"/>
        <v>4.6575342465753429E-5</v>
      </c>
    </row>
    <row r="54" spans="1:12" x14ac:dyDescent="0.25">
      <c r="A54" s="7">
        <v>42951</v>
      </c>
      <c r="B54" s="4">
        <f>+_xll.RARF(B$2,$A54,"DURACION")</f>
        <v>4.8834353938369004</v>
      </c>
      <c r="D54" s="12">
        <v>0</v>
      </c>
      <c r="E54" s="13">
        <f t="shared" si="4"/>
        <v>3.7000000000000005E-2</v>
      </c>
      <c r="F54" s="14">
        <f t="shared" si="0"/>
        <v>0</v>
      </c>
      <c r="G54" s="15">
        <f t="shared" si="1"/>
        <v>3.0410958904109595E-4</v>
      </c>
      <c r="H54" s="10"/>
      <c r="I54" s="12">
        <v>0</v>
      </c>
      <c r="J54" s="13">
        <f t="shared" si="5"/>
        <v>1.7000000000000001E-2</v>
      </c>
      <c r="K54" s="14">
        <f t="shared" si="2"/>
        <v>0</v>
      </c>
      <c r="L54" s="15">
        <f t="shared" si="3"/>
        <v>1.3972602739726028E-4</v>
      </c>
    </row>
    <row r="55" spans="1:12" x14ac:dyDescent="0.25">
      <c r="A55" s="7">
        <v>42954</v>
      </c>
      <c r="B55" s="4">
        <f>+_xll.RARF(B$2,$A55,"DURACION")</f>
        <v>4.8752162157547003</v>
      </c>
      <c r="D55" s="12">
        <v>0</v>
      </c>
      <c r="E55" s="13">
        <f t="shared" si="4"/>
        <v>3.7000000000000005E-2</v>
      </c>
      <c r="F55" s="14">
        <f t="shared" si="0"/>
        <v>0</v>
      </c>
      <c r="G55" s="15">
        <f t="shared" si="1"/>
        <v>1.0136986301369864E-4</v>
      </c>
      <c r="H55" s="10"/>
      <c r="I55" s="12">
        <v>0</v>
      </c>
      <c r="J55" s="13">
        <f t="shared" si="5"/>
        <v>1.7000000000000001E-2</v>
      </c>
      <c r="K55" s="14">
        <f t="shared" si="2"/>
        <v>0</v>
      </c>
      <c r="L55" s="15">
        <f t="shared" si="3"/>
        <v>4.6575342465753429E-5</v>
      </c>
    </row>
    <row r="56" spans="1:12" x14ac:dyDescent="0.25">
      <c r="A56" s="7">
        <v>42955</v>
      </c>
      <c r="B56" s="4">
        <f>+_xll.RARF(B$2,$A56,"DURACION")</f>
        <v>4.8724764897273003</v>
      </c>
      <c r="D56" s="12">
        <v>0</v>
      </c>
      <c r="E56" s="13">
        <f t="shared" si="4"/>
        <v>3.7000000000000005E-2</v>
      </c>
      <c r="F56" s="14">
        <f t="shared" si="0"/>
        <v>0</v>
      </c>
      <c r="G56" s="15">
        <f t="shared" si="1"/>
        <v>1.0136986301369864E-4</v>
      </c>
      <c r="H56" s="10"/>
      <c r="I56" s="12">
        <v>0</v>
      </c>
      <c r="J56" s="13">
        <f t="shared" si="5"/>
        <v>1.7000000000000001E-2</v>
      </c>
      <c r="K56" s="14">
        <f t="shared" si="2"/>
        <v>0</v>
      </c>
      <c r="L56" s="15">
        <f t="shared" si="3"/>
        <v>4.6575342465753429E-5</v>
      </c>
    </row>
    <row r="57" spans="1:12" x14ac:dyDescent="0.25">
      <c r="A57" s="7">
        <v>42956</v>
      </c>
      <c r="B57" s="4">
        <f>+_xll.RARF(B$2,$A57,"DURACION")</f>
        <v>4.8697367636999003</v>
      </c>
      <c r="D57" s="12">
        <v>0</v>
      </c>
      <c r="E57" s="13">
        <f t="shared" si="4"/>
        <v>3.7000000000000005E-2</v>
      </c>
      <c r="F57" s="14">
        <f t="shared" si="0"/>
        <v>0</v>
      </c>
      <c r="G57" s="15">
        <f t="shared" si="1"/>
        <v>1.0136986301369864E-4</v>
      </c>
      <c r="H57" s="10"/>
      <c r="I57" s="12">
        <v>0</v>
      </c>
      <c r="J57" s="13">
        <f t="shared" si="5"/>
        <v>1.7000000000000001E-2</v>
      </c>
      <c r="K57" s="14">
        <f t="shared" si="2"/>
        <v>0</v>
      </c>
      <c r="L57" s="15">
        <f t="shared" si="3"/>
        <v>4.6575342465753429E-5</v>
      </c>
    </row>
    <row r="58" spans="1:12" x14ac:dyDescent="0.25">
      <c r="A58" s="7">
        <v>42957</v>
      </c>
      <c r="B58" s="4">
        <f>+_xll.RARF(B$2,$A58,"DURACION")</f>
        <v>4.8669970376725002</v>
      </c>
      <c r="D58" s="12">
        <v>0</v>
      </c>
      <c r="E58" s="13">
        <f t="shared" si="4"/>
        <v>3.7000000000000005E-2</v>
      </c>
      <c r="F58" s="14">
        <f t="shared" si="0"/>
        <v>0</v>
      </c>
      <c r="G58" s="15">
        <f t="shared" si="1"/>
        <v>1.0136986301369864E-4</v>
      </c>
      <c r="H58" s="10"/>
      <c r="I58" s="12">
        <v>0</v>
      </c>
      <c r="J58" s="13">
        <f t="shared" si="5"/>
        <v>1.7000000000000001E-2</v>
      </c>
      <c r="K58" s="14">
        <f t="shared" si="2"/>
        <v>0</v>
      </c>
      <c r="L58" s="15">
        <f t="shared" si="3"/>
        <v>4.6575342465753429E-5</v>
      </c>
    </row>
    <row r="59" spans="1:12" x14ac:dyDescent="0.25">
      <c r="A59" s="7">
        <v>42958</v>
      </c>
      <c r="B59" s="4">
        <f>+_xll.RARF(B$2,$A59,"DURACION")</f>
        <v>4.8642573116451002</v>
      </c>
      <c r="D59" s="12">
        <v>0</v>
      </c>
      <c r="E59" s="13">
        <f t="shared" si="4"/>
        <v>3.7000000000000005E-2</v>
      </c>
      <c r="F59" s="14">
        <f t="shared" si="0"/>
        <v>0</v>
      </c>
      <c r="G59" s="15">
        <f t="shared" si="1"/>
        <v>3.0410958904109595E-4</v>
      </c>
      <c r="H59" s="10"/>
      <c r="I59" s="12">
        <v>0</v>
      </c>
      <c r="J59" s="13">
        <f t="shared" si="5"/>
        <v>1.7000000000000001E-2</v>
      </c>
      <c r="K59" s="14">
        <f t="shared" si="2"/>
        <v>0</v>
      </c>
      <c r="L59" s="15">
        <f t="shared" si="3"/>
        <v>1.3972602739726028E-4</v>
      </c>
    </row>
    <row r="60" spans="1:12" x14ac:dyDescent="0.25">
      <c r="A60" s="7">
        <v>42961</v>
      </c>
      <c r="B60" s="4">
        <f>+_xll.RARF(B$2,$A60,"DURACION")</f>
        <v>4.8560381335629001</v>
      </c>
      <c r="D60" s="12">
        <v>0</v>
      </c>
      <c r="E60" s="13">
        <f t="shared" si="4"/>
        <v>3.7000000000000005E-2</v>
      </c>
      <c r="F60" s="14">
        <f t="shared" si="0"/>
        <v>0</v>
      </c>
      <c r="G60" s="15">
        <f t="shared" si="1"/>
        <v>2.0273972602739728E-4</v>
      </c>
      <c r="H60" s="10"/>
      <c r="I60" s="12">
        <v>0</v>
      </c>
      <c r="J60" s="13">
        <f t="shared" si="5"/>
        <v>1.7000000000000001E-2</v>
      </c>
      <c r="K60" s="14">
        <f t="shared" si="2"/>
        <v>0</v>
      </c>
      <c r="L60" s="15">
        <f t="shared" si="3"/>
        <v>9.3150684931506857E-5</v>
      </c>
    </row>
    <row r="61" spans="1:12" x14ac:dyDescent="0.25">
      <c r="A61" s="7">
        <v>42963</v>
      </c>
      <c r="B61" s="4">
        <f>+_xll.RARF(B$2,$A61,"DURACION")</f>
        <v>4.8513207753234999</v>
      </c>
      <c r="D61" s="12">
        <v>0</v>
      </c>
      <c r="E61" s="13">
        <f t="shared" si="4"/>
        <v>3.7000000000000005E-2</v>
      </c>
      <c r="F61" s="14">
        <f t="shared" si="0"/>
        <v>0</v>
      </c>
      <c r="G61" s="15">
        <f t="shared" si="1"/>
        <v>1.0136986301369864E-4</v>
      </c>
      <c r="H61" s="10"/>
      <c r="I61" s="12">
        <v>0</v>
      </c>
      <c r="J61" s="13">
        <f t="shared" si="5"/>
        <v>1.7000000000000001E-2</v>
      </c>
      <c r="K61" s="14">
        <f t="shared" si="2"/>
        <v>0</v>
      </c>
      <c r="L61" s="15">
        <f t="shared" si="3"/>
        <v>4.6575342465753429E-5</v>
      </c>
    </row>
    <row r="62" spans="1:12" x14ac:dyDescent="0.25">
      <c r="A62" s="7">
        <v>42964</v>
      </c>
      <c r="B62" s="4">
        <f>+_xll.RARF(B$2,$A62,"DURACION")</f>
        <v>4.8485810492960999</v>
      </c>
      <c r="D62" s="12">
        <v>0</v>
      </c>
      <c r="E62" s="13">
        <f t="shared" si="4"/>
        <v>3.7000000000000005E-2</v>
      </c>
      <c r="F62" s="14">
        <f t="shared" si="0"/>
        <v>0</v>
      </c>
      <c r="G62" s="15">
        <f t="shared" si="1"/>
        <v>1.0136986301369864E-4</v>
      </c>
      <c r="H62" s="10"/>
      <c r="I62" s="12">
        <v>0</v>
      </c>
      <c r="J62" s="13">
        <f t="shared" si="5"/>
        <v>1.7000000000000001E-2</v>
      </c>
      <c r="K62" s="14">
        <f t="shared" si="2"/>
        <v>0</v>
      </c>
      <c r="L62" s="15">
        <f t="shared" si="3"/>
        <v>4.6575342465753429E-5</v>
      </c>
    </row>
    <row r="63" spans="1:12" x14ac:dyDescent="0.25">
      <c r="A63" s="7">
        <v>42965</v>
      </c>
      <c r="B63" s="4">
        <f>+_xll.RARF(B$2,$A63,"DURACION")</f>
        <v>4.8450792294533001</v>
      </c>
      <c r="D63" s="12">
        <v>0</v>
      </c>
      <c r="E63" s="13">
        <f t="shared" si="4"/>
        <v>3.7000000000000005E-2</v>
      </c>
      <c r="F63" s="14">
        <f t="shared" si="0"/>
        <v>0</v>
      </c>
      <c r="G63" s="15">
        <f t="shared" si="1"/>
        <v>3.0410958904109595E-4</v>
      </c>
      <c r="H63" s="10"/>
      <c r="I63" s="12">
        <v>0</v>
      </c>
      <c r="J63" s="13">
        <f t="shared" si="5"/>
        <v>1.7000000000000001E-2</v>
      </c>
      <c r="K63" s="14">
        <f t="shared" si="2"/>
        <v>0</v>
      </c>
      <c r="L63" s="15">
        <f t="shared" si="3"/>
        <v>1.3972602739726028E-4</v>
      </c>
    </row>
    <row r="64" spans="1:12" x14ac:dyDescent="0.25">
      <c r="A64" s="7">
        <v>42968</v>
      </c>
      <c r="B64" s="4">
        <f>+_xll.RARF(B$2,$A64,"DURACION")</f>
        <v>4.8368600513711</v>
      </c>
      <c r="D64" s="12">
        <v>0</v>
      </c>
      <c r="E64" s="13">
        <f t="shared" si="4"/>
        <v>3.7000000000000005E-2</v>
      </c>
      <c r="F64" s="14">
        <f t="shared" si="0"/>
        <v>0</v>
      </c>
      <c r="G64" s="15">
        <f t="shared" si="1"/>
        <v>1.0136986301369864E-4</v>
      </c>
      <c r="H64" s="10"/>
      <c r="I64" s="12">
        <v>0</v>
      </c>
      <c r="J64" s="13">
        <f t="shared" si="5"/>
        <v>1.7000000000000001E-2</v>
      </c>
      <c r="K64" s="14">
        <f t="shared" si="2"/>
        <v>0</v>
      </c>
      <c r="L64" s="15">
        <f t="shared" si="3"/>
        <v>4.6575342465753429E-5</v>
      </c>
    </row>
    <row r="65" spans="1:12" x14ac:dyDescent="0.25">
      <c r="A65" s="7">
        <v>42969</v>
      </c>
      <c r="B65" s="4">
        <f>+_xll.RARF(B$2,$A65,"DURACION")</f>
        <v>4.8341203253437</v>
      </c>
      <c r="D65" s="12">
        <v>0</v>
      </c>
      <c r="E65" s="13">
        <f t="shared" si="4"/>
        <v>3.7000000000000005E-2</v>
      </c>
      <c r="F65" s="14">
        <f t="shared" si="0"/>
        <v>0</v>
      </c>
      <c r="G65" s="15">
        <f t="shared" si="1"/>
        <v>1.0136986301369864E-4</v>
      </c>
      <c r="H65" s="10"/>
      <c r="I65" s="12">
        <v>0</v>
      </c>
      <c r="J65" s="13">
        <f t="shared" si="5"/>
        <v>1.7000000000000001E-2</v>
      </c>
      <c r="K65" s="14">
        <f t="shared" si="2"/>
        <v>0</v>
      </c>
      <c r="L65" s="15">
        <f t="shared" si="3"/>
        <v>4.6575342465753429E-5</v>
      </c>
    </row>
    <row r="66" spans="1:12" x14ac:dyDescent="0.25">
      <c r="A66" s="7">
        <v>42970</v>
      </c>
      <c r="B66" s="4">
        <f>+_xll.RARF(B$2,$A66,"DURACION")</f>
        <v>4.8313805993162999</v>
      </c>
      <c r="D66" s="12">
        <v>0</v>
      </c>
      <c r="E66" s="13">
        <f t="shared" si="4"/>
        <v>3.7000000000000005E-2</v>
      </c>
      <c r="F66" s="14">
        <f t="shared" si="0"/>
        <v>0</v>
      </c>
      <c r="G66" s="15">
        <f t="shared" si="1"/>
        <v>1.0136986301369864E-4</v>
      </c>
      <c r="H66" s="10"/>
      <c r="I66" s="12">
        <v>0</v>
      </c>
      <c r="J66" s="13">
        <f t="shared" si="5"/>
        <v>1.7000000000000001E-2</v>
      </c>
      <c r="K66" s="14">
        <f t="shared" si="2"/>
        <v>0</v>
      </c>
      <c r="L66" s="15">
        <f t="shared" si="3"/>
        <v>4.6575342465753429E-5</v>
      </c>
    </row>
    <row r="67" spans="1:12" x14ac:dyDescent="0.25">
      <c r="A67" s="7">
        <v>42971</v>
      </c>
      <c r="B67" s="4">
        <f>+_xll.RARF(B$2,$A67,"DURACION")</f>
        <v>4.8286408732888999</v>
      </c>
      <c r="D67" s="12">
        <v>0</v>
      </c>
      <c r="E67" s="13">
        <f t="shared" si="4"/>
        <v>3.7000000000000005E-2</v>
      </c>
      <c r="F67" s="14">
        <f t="shared" si="0"/>
        <v>0</v>
      </c>
      <c r="G67" s="15">
        <f t="shared" si="1"/>
        <v>1.0136986301369864E-4</v>
      </c>
      <c r="H67" s="10"/>
      <c r="I67" s="12">
        <v>0</v>
      </c>
      <c r="J67" s="13">
        <f t="shared" si="5"/>
        <v>1.7000000000000001E-2</v>
      </c>
      <c r="K67" s="14">
        <f t="shared" si="2"/>
        <v>0</v>
      </c>
      <c r="L67" s="15">
        <f t="shared" si="3"/>
        <v>4.6575342465753429E-5</v>
      </c>
    </row>
    <row r="68" spans="1:12" x14ac:dyDescent="0.25">
      <c r="A68" s="7">
        <v>42972</v>
      </c>
      <c r="B68" s="4">
        <f>+_xll.RARF(B$2,$A68,"DURACION")</f>
        <v>4.8259011472614999</v>
      </c>
      <c r="D68" s="12">
        <v>0</v>
      </c>
      <c r="E68" s="13">
        <f t="shared" si="4"/>
        <v>3.7000000000000005E-2</v>
      </c>
      <c r="F68" s="14">
        <f t="shared" ref="F68:F131" si="6">-$B68*D68</f>
        <v>0</v>
      </c>
      <c r="G68" s="15">
        <f t="shared" ref="G68:G131" si="7">E68*($A69-$A68)/365</f>
        <v>3.0410958904109595E-4</v>
      </c>
      <c r="H68" s="10"/>
      <c r="I68" s="12">
        <v>0</v>
      </c>
      <c r="J68" s="13">
        <f t="shared" si="5"/>
        <v>1.7000000000000001E-2</v>
      </c>
      <c r="K68" s="14">
        <f t="shared" ref="K68:K131" si="8">-$B68*I68</f>
        <v>0</v>
      </c>
      <c r="L68" s="15">
        <f t="shared" ref="L68:L131" si="9">J68*($A69-$A68)/365</f>
        <v>1.3972602739726028E-4</v>
      </c>
    </row>
    <row r="69" spans="1:12" x14ac:dyDescent="0.25">
      <c r="A69" s="7">
        <v>42975</v>
      </c>
      <c r="B69" s="4">
        <f>+_xll.RARF(B$2,$A69,"DURACION")</f>
        <v>4.8176819691794002</v>
      </c>
      <c r="D69" s="12">
        <v>0</v>
      </c>
      <c r="E69" s="13">
        <f t="shared" ref="E69:E132" si="10">+E68-D69</f>
        <v>3.7000000000000005E-2</v>
      </c>
      <c r="F69" s="14">
        <f t="shared" si="6"/>
        <v>0</v>
      </c>
      <c r="G69" s="15">
        <f t="shared" si="7"/>
        <v>1.0136986301369864E-4</v>
      </c>
      <c r="H69" s="10"/>
      <c r="I69" s="12">
        <v>0</v>
      </c>
      <c r="J69" s="13">
        <f t="shared" ref="J69:J132" si="11">+J68-I69</f>
        <v>1.7000000000000001E-2</v>
      </c>
      <c r="K69" s="14">
        <f t="shared" si="8"/>
        <v>0</v>
      </c>
      <c r="L69" s="15">
        <f t="shared" si="9"/>
        <v>4.6575342465753429E-5</v>
      </c>
    </row>
    <row r="70" spans="1:12" x14ac:dyDescent="0.25">
      <c r="A70" s="7">
        <v>42976</v>
      </c>
      <c r="B70" s="4">
        <f>+_xll.RARF(B$2,$A70,"DURACION")</f>
        <v>4.8149422431520001</v>
      </c>
      <c r="D70" s="12">
        <v>0</v>
      </c>
      <c r="E70" s="13">
        <f t="shared" si="10"/>
        <v>3.7000000000000005E-2</v>
      </c>
      <c r="F70" s="14">
        <f t="shared" si="6"/>
        <v>0</v>
      </c>
      <c r="G70" s="15">
        <f t="shared" si="7"/>
        <v>1.0136986301369864E-4</v>
      </c>
      <c r="H70" s="10"/>
      <c r="I70" s="12">
        <v>0</v>
      </c>
      <c r="J70" s="13">
        <f t="shared" si="11"/>
        <v>1.7000000000000001E-2</v>
      </c>
      <c r="K70" s="14">
        <f t="shared" si="8"/>
        <v>0</v>
      </c>
      <c r="L70" s="15">
        <f t="shared" si="9"/>
        <v>4.6575342465753429E-5</v>
      </c>
    </row>
    <row r="71" spans="1:12" x14ac:dyDescent="0.25">
      <c r="A71" s="7">
        <v>42977</v>
      </c>
      <c r="B71" s="4">
        <f>+_xll.RARF(B$2,$A71,"DURACION")</f>
        <v>4.8122025171246001</v>
      </c>
      <c r="D71" s="12">
        <v>0</v>
      </c>
      <c r="E71" s="13">
        <f t="shared" si="10"/>
        <v>3.7000000000000005E-2</v>
      </c>
      <c r="F71" s="14">
        <f t="shared" si="6"/>
        <v>0</v>
      </c>
      <c r="G71" s="15">
        <f t="shared" si="7"/>
        <v>1.0136986301369864E-4</v>
      </c>
      <c r="H71" s="10"/>
      <c r="I71" s="12">
        <v>0</v>
      </c>
      <c r="J71" s="13">
        <f t="shared" si="11"/>
        <v>1.7000000000000001E-2</v>
      </c>
      <c r="K71" s="14">
        <f t="shared" si="8"/>
        <v>0</v>
      </c>
      <c r="L71" s="15">
        <f t="shared" si="9"/>
        <v>4.6575342465753429E-5</v>
      </c>
    </row>
    <row r="72" spans="1:12" x14ac:dyDescent="0.25">
      <c r="A72" s="7">
        <v>42978</v>
      </c>
      <c r="B72" s="4">
        <f>+_xll.RARF(B$2,$A72,"DURACION")</f>
        <v>4.8094627910972001</v>
      </c>
      <c r="D72" s="12">
        <v>0</v>
      </c>
      <c r="E72" s="13">
        <f t="shared" si="10"/>
        <v>3.7000000000000005E-2</v>
      </c>
      <c r="F72" s="14">
        <f t="shared" si="6"/>
        <v>0</v>
      </c>
      <c r="G72" s="15">
        <f t="shared" si="7"/>
        <v>1.0136986301369864E-4</v>
      </c>
      <c r="H72" s="10"/>
      <c r="I72" s="12">
        <v>0</v>
      </c>
      <c r="J72" s="13">
        <f t="shared" si="11"/>
        <v>1.7000000000000001E-2</v>
      </c>
      <c r="K72" s="14">
        <f t="shared" si="8"/>
        <v>0</v>
      </c>
      <c r="L72" s="15">
        <f t="shared" si="9"/>
        <v>4.6575342465753429E-5</v>
      </c>
    </row>
    <row r="73" spans="1:12" x14ac:dyDescent="0.25">
      <c r="A73" s="7">
        <v>42979</v>
      </c>
      <c r="B73" s="4">
        <f>+_xll.RARF(B$2,$A73,"DURACION")</f>
        <v>4.8074851588851004</v>
      </c>
      <c r="D73" s="12">
        <v>0</v>
      </c>
      <c r="E73" s="13">
        <f t="shared" si="10"/>
        <v>3.7000000000000005E-2</v>
      </c>
      <c r="F73" s="14">
        <f t="shared" si="6"/>
        <v>0</v>
      </c>
      <c r="G73" s="15">
        <f t="shared" si="7"/>
        <v>3.0410958904109595E-4</v>
      </c>
      <c r="H73" s="10"/>
      <c r="I73" s="12">
        <v>0</v>
      </c>
      <c r="J73" s="13">
        <f t="shared" si="11"/>
        <v>1.7000000000000001E-2</v>
      </c>
      <c r="K73" s="14">
        <f t="shared" si="8"/>
        <v>0</v>
      </c>
      <c r="L73" s="15">
        <f t="shared" si="9"/>
        <v>1.3972602739726028E-4</v>
      </c>
    </row>
    <row r="74" spans="1:12" x14ac:dyDescent="0.25">
      <c r="A74" s="7">
        <v>42982</v>
      </c>
      <c r="B74" s="4">
        <f>+_xll.RARF(B$2,$A74,"DURACION")</f>
        <v>4.7992659808029003</v>
      </c>
      <c r="D74" s="12">
        <v>0</v>
      </c>
      <c r="E74" s="13">
        <f t="shared" si="10"/>
        <v>3.7000000000000005E-2</v>
      </c>
      <c r="F74" s="14">
        <f t="shared" si="6"/>
        <v>0</v>
      </c>
      <c r="G74" s="15">
        <f t="shared" si="7"/>
        <v>1.0136986301369864E-4</v>
      </c>
      <c r="H74" s="10"/>
      <c r="I74" s="12">
        <v>0</v>
      </c>
      <c r="J74" s="13">
        <f t="shared" si="11"/>
        <v>1.7000000000000001E-2</v>
      </c>
      <c r="K74" s="14">
        <f t="shared" si="8"/>
        <v>0</v>
      </c>
      <c r="L74" s="15">
        <f t="shared" si="9"/>
        <v>4.6575342465753429E-5</v>
      </c>
    </row>
    <row r="75" spans="1:12" x14ac:dyDescent="0.25">
      <c r="A75" s="7">
        <v>42983</v>
      </c>
      <c r="B75" s="4">
        <f>+_xll.RARF(B$2,$A75,"DURACION")</f>
        <v>4.7965262547755003</v>
      </c>
      <c r="D75" s="12">
        <v>0</v>
      </c>
      <c r="E75" s="13">
        <f t="shared" si="10"/>
        <v>3.7000000000000005E-2</v>
      </c>
      <c r="F75" s="14">
        <f t="shared" si="6"/>
        <v>0</v>
      </c>
      <c r="G75" s="15">
        <f t="shared" si="7"/>
        <v>1.0136986301369864E-4</v>
      </c>
      <c r="H75" s="10"/>
      <c r="I75" s="12">
        <v>0</v>
      </c>
      <c r="J75" s="13">
        <f t="shared" si="11"/>
        <v>1.7000000000000001E-2</v>
      </c>
      <c r="K75" s="14">
        <f t="shared" si="8"/>
        <v>0</v>
      </c>
      <c r="L75" s="15">
        <f t="shared" si="9"/>
        <v>4.6575342465753429E-5</v>
      </c>
    </row>
    <row r="76" spans="1:12" x14ac:dyDescent="0.25">
      <c r="A76" s="7">
        <v>42984</v>
      </c>
      <c r="B76" s="4">
        <f>+_xll.RARF(B$2,$A76,"DURACION")</f>
        <v>4.7937865287481998</v>
      </c>
      <c r="D76" s="12">
        <v>0</v>
      </c>
      <c r="E76" s="13">
        <f t="shared" si="10"/>
        <v>3.7000000000000005E-2</v>
      </c>
      <c r="F76" s="14">
        <f t="shared" si="6"/>
        <v>0</v>
      </c>
      <c r="G76" s="15">
        <f t="shared" si="7"/>
        <v>1.0136986301369864E-4</v>
      </c>
      <c r="H76" s="10"/>
      <c r="I76" s="12">
        <v>0</v>
      </c>
      <c r="J76" s="13">
        <f t="shared" si="11"/>
        <v>1.7000000000000001E-2</v>
      </c>
      <c r="K76" s="14">
        <f t="shared" si="8"/>
        <v>0</v>
      </c>
      <c r="L76" s="15">
        <f t="shared" si="9"/>
        <v>4.6575342465753429E-5</v>
      </c>
    </row>
    <row r="77" spans="1:12" x14ac:dyDescent="0.25">
      <c r="A77" s="7">
        <v>42985</v>
      </c>
      <c r="B77" s="4">
        <f>+_xll.RARF(B$2,$A77,"DURACION")</f>
        <v>4.7910468027207997</v>
      </c>
      <c r="D77" s="12">
        <v>0</v>
      </c>
      <c r="E77" s="13">
        <f t="shared" si="10"/>
        <v>3.7000000000000005E-2</v>
      </c>
      <c r="F77" s="14">
        <f t="shared" si="6"/>
        <v>0</v>
      </c>
      <c r="G77" s="15">
        <f t="shared" si="7"/>
        <v>1.0136986301369864E-4</v>
      </c>
      <c r="H77" s="10"/>
      <c r="I77" s="12">
        <v>0</v>
      </c>
      <c r="J77" s="13">
        <f t="shared" si="11"/>
        <v>1.7000000000000001E-2</v>
      </c>
      <c r="K77" s="14">
        <f t="shared" si="8"/>
        <v>0</v>
      </c>
      <c r="L77" s="15">
        <f t="shared" si="9"/>
        <v>4.6575342465753429E-5</v>
      </c>
    </row>
    <row r="78" spans="1:12" x14ac:dyDescent="0.25">
      <c r="A78" s="7">
        <v>42986</v>
      </c>
      <c r="B78" s="4">
        <f>+_xll.RARF(B$2,$A78,"DURACION")</f>
        <v>4.7883070766933002</v>
      </c>
      <c r="D78" s="12">
        <v>0</v>
      </c>
      <c r="E78" s="13">
        <f t="shared" si="10"/>
        <v>3.7000000000000005E-2</v>
      </c>
      <c r="F78" s="14">
        <f t="shared" si="6"/>
        <v>0</v>
      </c>
      <c r="G78" s="15">
        <f t="shared" si="7"/>
        <v>3.0410958904109595E-4</v>
      </c>
      <c r="H78" s="10"/>
      <c r="I78" s="12">
        <v>0</v>
      </c>
      <c r="J78" s="13">
        <f t="shared" si="11"/>
        <v>1.7000000000000001E-2</v>
      </c>
      <c r="K78" s="14">
        <f t="shared" si="8"/>
        <v>0</v>
      </c>
      <c r="L78" s="15">
        <f t="shared" si="9"/>
        <v>1.3972602739726028E-4</v>
      </c>
    </row>
    <row r="79" spans="1:12" x14ac:dyDescent="0.25">
      <c r="A79" s="7">
        <v>42989</v>
      </c>
      <c r="B79" s="4">
        <f>+_xll.RARF(B$2,$A79,"DURACION")</f>
        <v>4.7793258047957998</v>
      </c>
      <c r="D79" s="12">
        <v>0</v>
      </c>
      <c r="E79" s="13">
        <f t="shared" si="10"/>
        <v>3.7000000000000005E-2</v>
      </c>
      <c r="F79" s="14">
        <f t="shared" si="6"/>
        <v>0</v>
      </c>
      <c r="G79" s="15">
        <f t="shared" si="7"/>
        <v>1.0136986301369864E-4</v>
      </c>
      <c r="H79" s="10"/>
      <c r="I79" s="12">
        <v>0</v>
      </c>
      <c r="J79" s="13">
        <f t="shared" si="11"/>
        <v>1.7000000000000001E-2</v>
      </c>
      <c r="K79" s="14">
        <f t="shared" si="8"/>
        <v>0</v>
      </c>
      <c r="L79" s="15">
        <f t="shared" si="9"/>
        <v>4.6575342465753429E-5</v>
      </c>
    </row>
    <row r="80" spans="1:12" x14ac:dyDescent="0.25">
      <c r="A80" s="7">
        <v>42990</v>
      </c>
      <c r="B80" s="4">
        <f>+_xll.RARF(B$2,$A80,"DURACION")</f>
        <v>4.7765860787683998</v>
      </c>
      <c r="D80" s="12">
        <v>0</v>
      </c>
      <c r="E80" s="13">
        <f t="shared" si="10"/>
        <v>3.7000000000000005E-2</v>
      </c>
      <c r="F80" s="14">
        <f t="shared" si="6"/>
        <v>0</v>
      </c>
      <c r="G80" s="15">
        <f t="shared" si="7"/>
        <v>1.0136986301369864E-4</v>
      </c>
      <c r="H80" s="10"/>
      <c r="I80" s="12">
        <v>0</v>
      </c>
      <c r="J80" s="13">
        <f t="shared" si="11"/>
        <v>1.7000000000000001E-2</v>
      </c>
      <c r="K80" s="14">
        <f t="shared" si="8"/>
        <v>0</v>
      </c>
      <c r="L80" s="15">
        <f t="shared" si="9"/>
        <v>4.6575342465753429E-5</v>
      </c>
    </row>
    <row r="81" spans="1:12" x14ac:dyDescent="0.25">
      <c r="A81" s="7">
        <v>42991</v>
      </c>
      <c r="B81" s="4">
        <f>+_xll.RARF(B$2,$A81,"DURACION")</f>
        <v>4.7738463527409998</v>
      </c>
      <c r="D81" s="12">
        <v>0</v>
      </c>
      <c r="E81" s="13">
        <f t="shared" si="10"/>
        <v>3.7000000000000005E-2</v>
      </c>
      <c r="F81" s="14">
        <f t="shared" si="6"/>
        <v>0</v>
      </c>
      <c r="G81" s="15">
        <f t="shared" si="7"/>
        <v>1.0136986301369864E-4</v>
      </c>
      <c r="H81" s="10"/>
      <c r="I81" s="12">
        <v>0</v>
      </c>
      <c r="J81" s="13">
        <f t="shared" si="11"/>
        <v>1.7000000000000001E-2</v>
      </c>
      <c r="K81" s="14">
        <f t="shared" si="8"/>
        <v>0</v>
      </c>
      <c r="L81" s="15">
        <f t="shared" si="9"/>
        <v>4.6575342465753429E-5</v>
      </c>
    </row>
    <row r="82" spans="1:12" x14ac:dyDescent="0.25">
      <c r="A82" s="7">
        <v>42992</v>
      </c>
      <c r="B82" s="4">
        <f>+_xll.RARF(B$2,$A82,"DURACION")</f>
        <v>4.7711066267135998</v>
      </c>
      <c r="D82" s="12">
        <v>0</v>
      </c>
      <c r="E82" s="13">
        <f t="shared" si="10"/>
        <v>3.7000000000000005E-2</v>
      </c>
      <c r="F82" s="14">
        <f t="shared" si="6"/>
        <v>0</v>
      </c>
      <c r="G82" s="15">
        <f t="shared" si="7"/>
        <v>1.0136986301369864E-4</v>
      </c>
      <c r="H82" s="10"/>
      <c r="I82" s="12">
        <v>0</v>
      </c>
      <c r="J82" s="13">
        <f t="shared" si="11"/>
        <v>1.7000000000000001E-2</v>
      </c>
      <c r="K82" s="14">
        <f t="shared" si="8"/>
        <v>0</v>
      </c>
      <c r="L82" s="15">
        <f t="shared" si="9"/>
        <v>4.6575342465753429E-5</v>
      </c>
    </row>
    <row r="83" spans="1:12" x14ac:dyDescent="0.25">
      <c r="A83" s="7">
        <v>42993</v>
      </c>
      <c r="B83" s="4">
        <f>+_xll.RARF(B$2,$A83,"DURACION")</f>
        <v>4.7683669006861997</v>
      </c>
      <c r="D83" s="12">
        <v>0</v>
      </c>
      <c r="E83" s="13">
        <f t="shared" si="10"/>
        <v>3.7000000000000005E-2</v>
      </c>
      <c r="F83" s="14">
        <f t="shared" si="6"/>
        <v>0</v>
      </c>
      <c r="G83" s="15">
        <f t="shared" si="7"/>
        <v>5.0684931506849318E-4</v>
      </c>
      <c r="H83" s="10"/>
      <c r="I83" s="12">
        <v>0</v>
      </c>
      <c r="J83" s="13">
        <f t="shared" si="11"/>
        <v>1.7000000000000001E-2</v>
      </c>
      <c r="K83" s="14">
        <f t="shared" si="8"/>
        <v>0</v>
      </c>
      <c r="L83" s="15">
        <f t="shared" si="9"/>
        <v>2.3287671232876715E-4</v>
      </c>
    </row>
    <row r="84" spans="1:12" x14ac:dyDescent="0.25">
      <c r="A84" s="7">
        <v>42998</v>
      </c>
      <c r="B84" s="4">
        <f>+_xll.RARF(B$2,$A84,"DURACION")</f>
        <v>4.7546682705491996</v>
      </c>
      <c r="D84" s="12">
        <v>0</v>
      </c>
      <c r="E84" s="13">
        <f t="shared" si="10"/>
        <v>3.7000000000000005E-2</v>
      </c>
      <c r="F84" s="14">
        <f t="shared" si="6"/>
        <v>0</v>
      </c>
      <c r="G84" s="15">
        <f t="shared" si="7"/>
        <v>1.0136986301369864E-4</v>
      </c>
      <c r="H84" s="10"/>
      <c r="I84" s="12">
        <v>0</v>
      </c>
      <c r="J84" s="13">
        <f t="shared" si="11"/>
        <v>1.7000000000000001E-2</v>
      </c>
      <c r="K84" s="14">
        <f t="shared" si="8"/>
        <v>0</v>
      </c>
      <c r="L84" s="15">
        <f t="shared" si="9"/>
        <v>4.6575342465753429E-5</v>
      </c>
    </row>
    <row r="85" spans="1:12" x14ac:dyDescent="0.25">
      <c r="A85" s="7">
        <v>42999</v>
      </c>
      <c r="B85" s="4">
        <f>+_xll.RARF(B$2,$A85,"DURACION")</f>
        <v>4.7519285445217996</v>
      </c>
      <c r="D85" s="12">
        <v>0</v>
      </c>
      <c r="E85" s="13">
        <f t="shared" si="10"/>
        <v>3.7000000000000005E-2</v>
      </c>
      <c r="F85" s="14">
        <f t="shared" si="6"/>
        <v>0</v>
      </c>
      <c r="G85" s="15">
        <f t="shared" si="7"/>
        <v>1.0136986301369864E-4</v>
      </c>
      <c r="H85" s="10"/>
      <c r="I85" s="12">
        <v>0</v>
      </c>
      <c r="J85" s="13">
        <f t="shared" si="11"/>
        <v>1.7000000000000001E-2</v>
      </c>
      <c r="K85" s="14">
        <f t="shared" si="8"/>
        <v>0</v>
      </c>
      <c r="L85" s="15">
        <f t="shared" si="9"/>
        <v>4.6575342465753429E-5</v>
      </c>
    </row>
    <row r="86" spans="1:12" x14ac:dyDescent="0.25">
      <c r="A86" s="7">
        <v>43000</v>
      </c>
      <c r="B86" s="4">
        <f>+_xll.RARF(B$2,$A86,"DURACION")</f>
        <v>4.7491888184944004</v>
      </c>
      <c r="D86" s="12">
        <v>0</v>
      </c>
      <c r="E86" s="13">
        <f t="shared" si="10"/>
        <v>3.7000000000000005E-2</v>
      </c>
      <c r="F86" s="14">
        <f t="shared" si="6"/>
        <v>0</v>
      </c>
      <c r="G86" s="15">
        <f t="shared" si="7"/>
        <v>3.0410958904109595E-4</v>
      </c>
      <c r="H86" s="10"/>
      <c r="I86" s="12">
        <v>0</v>
      </c>
      <c r="J86" s="13">
        <f t="shared" si="11"/>
        <v>1.7000000000000001E-2</v>
      </c>
      <c r="K86" s="14">
        <f t="shared" si="8"/>
        <v>0</v>
      </c>
      <c r="L86" s="15">
        <f t="shared" si="9"/>
        <v>1.3972602739726028E-4</v>
      </c>
    </row>
    <row r="87" spans="1:12" x14ac:dyDescent="0.25">
      <c r="A87" s="7">
        <v>43003</v>
      </c>
      <c r="B87" s="4">
        <f>+_xll.RARF(B$2,$A87,"DURACION")</f>
        <v>4.7409696404122004</v>
      </c>
      <c r="D87" s="12">
        <v>0</v>
      </c>
      <c r="E87" s="13">
        <f t="shared" si="10"/>
        <v>3.7000000000000005E-2</v>
      </c>
      <c r="F87" s="14">
        <f t="shared" si="6"/>
        <v>0</v>
      </c>
      <c r="G87" s="15">
        <f t="shared" si="7"/>
        <v>1.0136986301369864E-4</v>
      </c>
      <c r="H87" s="10"/>
      <c r="I87" s="12">
        <v>0</v>
      </c>
      <c r="J87" s="13">
        <f t="shared" si="11"/>
        <v>1.7000000000000001E-2</v>
      </c>
      <c r="K87" s="14">
        <f t="shared" si="8"/>
        <v>0</v>
      </c>
      <c r="L87" s="15">
        <f t="shared" si="9"/>
        <v>4.6575342465753429E-5</v>
      </c>
    </row>
    <row r="88" spans="1:12" x14ac:dyDescent="0.25">
      <c r="A88" s="7">
        <v>43004</v>
      </c>
      <c r="B88" s="4">
        <f>+_xll.RARF(B$2,$A88,"DURACION")</f>
        <v>4.7382299143848003</v>
      </c>
      <c r="D88" s="12">
        <v>0</v>
      </c>
      <c r="E88" s="13">
        <f t="shared" si="10"/>
        <v>3.7000000000000005E-2</v>
      </c>
      <c r="F88" s="14">
        <f t="shared" si="6"/>
        <v>0</v>
      </c>
      <c r="G88" s="15">
        <f t="shared" si="7"/>
        <v>1.0136986301369864E-4</v>
      </c>
      <c r="H88" s="10"/>
      <c r="I88" s="12">
        <v>0</v>
      </c>
      <c r="J88" s="13">
        <f t="shared" si="11"/>
        <v>1.7000000000000001E-2</v>
      </c>
      <c r="K88" s="14">
        <f t="shared" si="8"/>
        <v>0</v>
      </c>
      <c r="L88" s="15">
        <f t="shared" si="9"/>
        <v>4.6575342465753429E-5</v>
      </c>
    </row>
    <row r="89" spans="1:12" x14ac:dyDescent="0.25">
      <c r="A89" s="7">
        <v>43005</v>
      </c>
      <c r="B89" s="4">
        <f>+_xll.RARF(B$2,$A89,"DURACION")</f>
        <v>4.7354901883574003</v>
      </c>
      <c r="D89" s="12">
        <v>0</v>
      </c>
      <c r="E89" s="13">
        <f t="shared" si="10"/>
        <v>3.7000000000000005E-2</v>
      </c>
      <c r="F89" s="14">
        <f t="shared" si="6"/>
        <v>0</v>
      </c>
      <c r="G89" s="15">
        <f t="shared" si="7"/>
        <v>1.0136986301369864E-4</v>
      </c>
      <c r="H89" s="10"/>
      <c r="I89" s="12">
        <v>0</v>
      </c>
      <c r="J89" s="13">
        <f t="shared" si="11"/>
        <v>1.7000000000000001E-2</v>
      </c>
      <c r="K89" s="14">
        <f t="shared" si="8"/>
        <v>0</v>
      </c>
      <c r="L89" s="15">
        <f t="shared" si="9"/>
        <v>4.6575342465753429E-5</v>
      </c>
    </row>
    <row r="90" spans="1:12" x14ac:dyDescent="0.25">
      <c r="A90" s="7">
        <v>43006</v>
      </c>
      <c r="B90" s="4">
        <f>+_xll.RARF(B$2,$A90,"DURACION")</f>
        <v>4.7327504623300998</v>
      </c>
      <c r="D90" s="12">
        <v>0</v>
      </c>
      <c r="E90" s="13">
        <f t="shared" si="10"/>
        <v>3.7000000000000005E-2</v>
      </c>
      <c r="F90" s="14">
        <f t="shared" si="6"/>
        <v>0</v>
      </c>
      <c r="G90" s="15">
        <f t="shared" si="7"/>
        <v>1.0136986301369864E-4</v>
      </c>
      <c r="H90" s="10"/>
      <c r="I90" s="12">
        <v>0</v>
      </c>
      <c r="J90" s="13">
        <f t="shared" si="11"/>
        <v>1.7000000000000001E-2</v>
      </c>
      <c r="K90" s="14">
        <f t="shared" si="8"/>
        <v>0</v>
      </c>
      <c r="L90" s="15">
        <f t="shared" si="9"/>
        <v>4.6575342465753429E-5</v>
      </c>
    </row>
    <row r="91" spans="1:12" x14ac:dyDescent="0.25">
      <c r="A91" s="7">
        <v>43007</v>
      </c>
      <c r="B91" s="4">
        <f>+_xll.RARF(B$2,$A91,"DURACION")</f>
        <v>4.7300107363026997</v>
      </c>
      <c r="D91" s="12">
        <v>0</v>
      </c>
      <c r="E91" s="13">
        <f t="shared" si="10"/>
        <v>3.7000000000000005E-2</v>
      </c>
      <c r="F91" s="14">
        <f t="shared" si="6"/>
        <v>0</v>
      </c>
      <c r="G91" s="15">
        <f t="shared" si="7"/>
        <v>1.0136986301369864E-4</v>
      </c>
      <c r="H91" s="10"/>
      <c r="I91" s="12">
        <v>0</v>
      </c>
      <c r="J91" s="13">
        <f t="shared" si="11"/>
        <v>1.7000000000000001E-2</v>
      </c>
      <c r="K91" s="14">
        <f t="shared" si="8"/>
        <v>0</v>
      </c>
      <c r="L91" s="15">
        <f t="shared" si="9"/>
        <v>4.6575342465753429E-5</v>
      </c>
    </row>
    <row r="92" spans="1:12" x14ac:dyDescent="0.25">
      <c r="A92" s="7">
        <v>43008</v>
      </c>
      <c r="B92" s="4">
        <f>+_xll.RARF(B$2,$A92,"DURACION")</f>
        <v>4.7272710102752997</v>
      </c>
      <c r="D92" s="12">
        <v>0</v>
      </c>
      <c r="E92" s="13">
        <f t="shared" si="10"/>
        <v>3.7000000000000005E-2</v>
      </c>
      <c r="F92" s="14">
        <f t="shared" si="6"/>
        <v>0</v>
      </c>
      <c r="G92" s="15">
        <f t="shared" si="7"/>
        <v>2.0273972602739728E-4</v>
      </c>
      <c r="H92" s="10"/>
      <c r="I92" s="12">
        <v>0</v>
      </c>
      <c r="J92" s="13">
        <f t="shared" si="11"/>
        <v>1.7000000000000001E-2</v>
      </c>
      <c r="K92" s="14">
        <f t="shared" si="8"/>
        <v>0</v>
      </c>
      <c r="L92" s="15">
        <f t="shared" si="9"/>
        <v>9.3150684931506857E-5</v>
      </c>
    </row>
    <row r="93" spans="1:12" x14ac:dyDescent="0.25">
      <c r="A93" s="7">
        <v>43010</v>
      </c>
      <c r="B93" s="4">
        <f>+_xll.RARF(B$2,$A93,"DURACION")</f>
        <v>4.7210295345204001</v>
      </c>
      <c r="D93" s="12">
        <v>0</v>
      </c>
      <c r="E93" s="13">
        <f t="shared" si="10"/>
        <v>3.7000000000000005E-2</v>
      </c>
      <c r="F93" s="14">
        <f t="shared" si="6"/>
        <v>0</v>
      </c>
      <c r="G93" s="15">
        <f t="shared" si="7"/>
        <v>1.0136986301369864E-4</v>
      </c>
      <c r="H93" s="10"/>
      <c r="I93" s="12">
        <v>0</v>
      </c>
      <c r="J93" s="13">
        <f t="shared" si="11"/>
        <v>1.7000000000000001E-2</v>
      </c>
      <c r="K93" s="14">
        <f t="shared" si="8"/>
        <v>0</v>
      </c>
      <c r="L93" s="15">
        <f t="shared" si="9"/>
        <v>4.6575342465753429E-5</v>
      </c>
    </row>
    <row r="94" spans="1:12" x14ac:dyDescent="0.25">
      <c r="A94" s="7">
        <v>43011</v>
      </c>
      <c r="B94" s="4">
        <f>+_xll.RARF(B$2,$A94,"DURACION")</f>
        <v>4.7182898084930001</v>
      </c>
      <c r="D94" s="12">
        <v>0</v>
      </c>
      <c r="E94" s="13">
        <f t="shared" si="10"/>
        <v>3.7000000000000005E-2</v>
      </c>
      <c r="F94" s="14">
        <f t="shared" si="6"/>
        <v>0</v>
      </c>
      <c r="G94" s="15">
        <f t="shared" si="7"/>
        <v>1.0136986301369864E-4</v>
      </c>
      <c r="H94" s="10"/>
      <c r="I94" s="12">
        <v>0</v>
      </c>
      <c r="J94" s="13">
        <f t="shared" si="11"/>
        <v>1.7000000000000001E-2</v>
      </c>
      <c r="K94" s="14">
        <f t="shared" si="8"/>
        <v>0</v>
      </c>
      <c r="L94" s="15">
        <f t="shared" si="9"/>
        <v>4.6575342465753429E-5</v>
      </c>
    </row>
    <row r="95" spans="1:12" x14ac:dyDescent="0.25">
      <c r="A95" s="7">
        <v>43012</v>
      </c>
      <c r="B95" s="4">
        <f>+_xll.RARF(B$2,$A95,"DURACION")</f>
        <v>4.7155500824656</v>
      </c>
      <c r="D95" s="12">
        <v>0</v>
      </c>
      <c r="E95" s="13">
        <f t="shared" si="10"/>
        <v>3.7000000000000005E-2</v>
      </c>
      <c r="F95" s="14">
        <f t="shared" si="6"/>
        <v>0</v>
      </c>
      <c r="G95" s="15">
        <f t="shared" si="7"/>
        <v>1.0136986301369864E-4</v>
      </c>
      <c r="H95" s="10"/>
      <c r="I95" s="12">
        <v>0</v>
      </c>
      <c r="J95" s="13">
        <f t="shared" si="11"/>
        <v>1.7000000000000001E-2</v>
      </c>
      <c r="K95" s="14">
        <f t="shared" si="8"/>
        <v>0</v>
      </c>
      <c r="L95" s="15">
        <f t="shared" si="9"/>
        <v>4.6575342465753429E-5</v>
      </c>
    </row>
    <row r="96" spans="1:12" x14ac:dyDescent="0.25">
      <c r="A96" s="7">
        <v>43013</v>
      </c>
      <c r="B96" s="4">
        <f>+_xll.RARF(B$2,$A96,"DURACION")</f>
        <v>4.6983453056334001</v>
      </c>
      <c r="D96" s="12">
        <v>0</v>
      </c>
      <c r="E96" s="13">
        <f t="shared" si="10"/>
        <v>3.7000000000000005E-2</v>
      </c>
      <c r="F96" s="14">
        <f t="shared" si="6"/>
        <v>0</v>
      </c>
      <c r="G96" s="15">
        <f t="shared" si="7"/>
        <v>1.0136986301369864E-4</v>
      </c>
      <c r="H96" s="10"/>
      <c r="I96" s="12">
        <v>0</v>
      </c>
      <c r="J96" s="13">
        <f t="shared" si="11"/>
        <v>1.7000000000000001E-2</v>
      </c>
      <c r="K96" s="14">
        <f t="shared" si="8"/>
        <v>0</v>
      </c>
      <c r="L96" s="15">
        <f t="shared" si="9"/>
        <v>4.6575342465753429E-5</v>
      </c>
    </row>
    <row r="97" spans="1:12" x14ac:dyDescent="0.25">
      <c r="A97" s="7">
        <v>43014</v>
      </c>
      <c r="B97" s="4">
        <f>+_xll.RARF(B$2,$A97,"DURACION")</f>
        <v>4.6933239662027999</v>
      </c>
      <c r="D97" s="12">
        <v>0</v>
      </c>
      <c r="E97" s="13">
        <f t="shared" si="10"/>
        <v>3.7000000000000005E-2</v>
      </c>
      <c r="F97" s="14">
        <f t="shared" si="6"/>
        <v>0</v>
      </c>
      <c r="G97" s="15">
        <f t="shared" si="7"/>
        <v>4.0547945205479457E-4</v>
      </c>
      <c r="H97" s="10"/>
      <c r="I97" s="12">
        <v>0</v>
      </c>
      <c r="J97" s="13">
        <f t="shared" si="11"/>
        <v>1.7000000000000001E-2</v>
      </c>
      <c r="K97" s="14">
        <f t="shared" si="8"/>
        <v>0</v>
      </c>
      <c r="L97" s="15">
        <f t="shared" si="9"/>
        <v>1.8630136986301371E-4</v>
      </c>
    </row>
    <row r="98" spans="1:12" x14ac:dyDescent="0.25">
      <c r="A98" s="7">
        <v>43018</v>
      </c>
      <c r="B98" s="4">
        <f>+_xll.RARF(B$2,$A98,"DURACION")</f>
        <v>4.6816046671186999</v>
      </c>
      <c r="D98" s="12">
        <v>0</v>
      </c>
      <c r="E98" s="13">
        <f t="shared" si="10"/>
        <v>3.7000000000000005E-2</v>
      </c>
      <c r="F98" s="14">
        <f t="shared" si="6"/>
        <v>0</v>
      </c>
      <c r="G98" s="15">
        <f t="shared" si="7"/>
        <v>1.0136986301369864E-4</v>
      </c>
      <c r="H98" s="10"/>
      <c r="I98" s="12">
        <v>0</v>
      </c>
      <c r="J98" s="13">
        <f t="shared" si="11"/>
        <v>1.7000000000000001E-2</v>
      </c>
      <c r="K98" s="14">
        <f t="shared" si="8"/>
        <v>0</v>
      </c>
      <c r="L98" s="15">
        <f t="shared" si="9"/>
        <v>4.6575342465753429E-5</v>
      </c>
    </row>
    <row r="99" spans="1:12" x14ac:dyDescent="0.25">
      <c r="A99" s="7">
        <v>43019</v>
      </c>
      <c r="B99" s="4">
        <f>+_xll.RARF(B$2,$A99,"DURACION")</f>
        <v>4.6811463403123996</v>
      </c>
      <c r="D99" s="12">
        <v>0</v>
      </c>
      <c r="E99" s="13">
        <f t="shared" si="10"/>
        <v>3.7000000000000005E-2</v>
      </c>
      <c r="F99" s="14">
        <f t="shared" si="6"/>
        <v>0</v>
      </c>
      <c r="G99" s="15">
        <f t="shared" si="7"/>
        <v>1.0136986301369864E-4</v>
      </c>
      <c r="H99" s="10"/>
      <c r="I99" s="12">
        <v>0</v>
      </c>
      <c r="J99" s="13">
        <f t="shared" si="11"/>
        <v>1.7000000000000001E-2</v>
      </c>
      <c r="K99" s="14">
        <f t="shared" si="8"/>
        <v>0</v>
      </c>
      <c r="L99" s="15">
        <f t="shared" si="9"/>
        <v>4.6575342465753429E-5</v>
      </c>
    </row>
    <row r="100" spans="1:12" x14ac:dyDescent="0.25">
      <c r="A100" s="7">
        <v>43020</v>
      </c>
      <c r="B100" s="4">
        <f>+_xll.RARF(B$2,$A100,"DURACION")</f>
        <v>4.6784066142851</v>
      </c>
      <c r="D100" s="12">
        <v>0</v>
      </c>
      <c r="E100" s="13">
        <f t="shared" si="10"/>
        <v>3.7000000000000005E-2</v>
      </c>
      <c r="F100" s="14">
        <f t="shared" si="6"/>
        <v>0</v>
      </c>
      <c r="G100" s="15">
        <f t="shared" si="7"/>
        <v>1.0136986301369864E-4</v>
      </c>
      <c r="H100" s="10"/>
      <c r="I100" s="12">
        <v>0</v>
      </c>
      <c r="J100" s="13">
        <f t="shared" si="11"/>
        <v>1.7000000000000001E-2</v>
      </c>
      <c r="K100" s="14">
        <f t="shared" si="8"/>
        <v>0</v>
      </c>
      <c r="L100" s="15">
        <f t="shared" si="9"/>
        <v>4.6575342465753429E-5</v>
      </c>
    </row>
    <row r="101" spans="1:12" x14ac:dyDescent="0.25">
      <c r="A101" s="7">
        <v>43021</v>
      </c>
      <c r="B101" s="4">
        <f>+_xll.RARF(B$2,$A101,"DURACION")</f>
        <v>4.6756668882576999</v>
      </c>
      <c r="D101" s="12">
        <v>0</v>
      </c>
      <c r="E101" s="13">
        <f t="shared" si="10"/>
        <v>3.7000000000000005E-2</v>
      </c>
      <c r="F101" s="14">
        <f t="shared" si="6"/>
        <v>0</v>
      </c>
      <c r="G101" s="15">
        <f t="shared" si="7"/>
        <v>3.0410958904109595E-4</v>
      </c>
      <c r="H101" s="10"/>
      <c r="I101" s="12">
        <v>0</v>
      </c>
      <c r="J101" s="13">
        <f t="shared" si="11"/>
        <v>1.7000000000000001E-2</v>
      </c>
      <c r="K101" s="14">
        <f t="shared" si="8"/>
        <v>0</v>
      </c>
      <c r="L101" s="15">
        <f t="shared" si="9"/>
        <v>1.3972602739726028E-4</v>
      </c>
    </row>
    <row r="102" spans="1:12" x14ac:dyDescent="0.25">
      <c r="A102" s="7">
        <v>43024</v>
      </c>
      <c r="B102" s="4">
        <f>+_xll.RARF(B$2,$A102,"DURACION")</f>
        <v>4.6674477101754999</v>
      </c>
      <c r="D102" s="12">
        <v>0</v>
      </c>
      <c r="E102" s="13">
        <f t="shared" si="10"/>
        <v>3.7000000000000005E-2</v>
      </c>
      <c r="F102" s="14">
        <f t="shared" si="6"/>
        <v>0</v>
      </c>
      <c r="G102" s="15">
        <f t="shared" si="7"/>
        <v>1.0136986301369864E-4</v>
      </c>
      <c r="H102" s="10"/>
      <c r="I102" s="12">
        <v>0</v>
      </c>
      <c r="J102" s="13">
        <f t="shared" si="11"/>
        <v>1.7000000000000001E-2</v>
      </c>
      <c r="K102" s="14">
        <f t="shared" si="8"/>
        <v>0</v>
      </c>
      <c r="L102" s="15">
        <f t="shared" si="9"/>
        <v>4.6575342465753429E-5</v>
      </c>
    </row>
    <row r="103" spans="1:12" x14ac:dyDescent="0.25">
      <c r="A103" s="7">
        <v>43025</v>
      </c>
      <c r="B103" s="4">
        <f>+_xll.RARF(B$2,$A103,"DURACION")</f>
        <v>4.6647079841480998</v>
      </c>
      <c r="D103" s="12">
        <v>0</v>
      </c>
      <c r="E103" s="13">
        <f t="shared" si="10"/>
        <v>3.7000000000000005E-2</v>
      </c>
      <c r="F103" s="14">
        <f t="shared" si="6"/>
        <v>0</v>
      </c>
      <c r="G103" s="15">
        <f t="shared" si="7"/>
        <v>1.0136986301369864E-4</v>
      </c>
      <c r="H103" s="10"/>
      <c r="I103" s="12">
        <v>0</v>
      </c>
      <c r="J103" s="13">
        <f t="shared" si="11"/>
        <v>1.7000000000000001E-2</v>
      </c>
      <c r="K103" s="14">
        <f t="shared" si="8"/>
        <v>0</v>
      </c>
      <c r="L103" s="15">
        <f t="shared" si="9"/>
        <v>4.6575342465753429E-5</v>
      </c>
    </row>
    <row r="104" spans="1:12" x14ac:dyDescent="0.25">
      <c r="A104" s="7">
        <v>43026</v>
      </c>
      <c r="B104" s="4">
        <f>+_xll.RARF(B$2,$A104,"DURACION")</f>
        <v>4.6619682581206998</v>
      </c>
      <c r="D104" s="12">
        <v>0</v>
      </c>
      <c r="E104" s="13">
        <f t="shared" si="10"/>
        <v>3.7000000000000005E-2</v>
      </c>
      <c r="F104" s="14">
        <f t="shared" si="6"/>
        <v>0</v>
      </c>
      <c r="G104" s="15">
        <f t="shared" si="7"/>
        <v>1.0136986301369864E-4</v>
      </c>
      <c r="H104" s="10"/>
      <c r="I104" s="12">
        <v>0</v>
      </c>
      <c r="J104" s="13">
        <f t="shared" si="11"/>
        <v>1.7000000000000001E-2</v>
      </c>
      <c r="K104" s="14">
        <f t="shared" si="8"/>
        <v>0</v>
      </c>
      <c r="L104" s="15">
        <f t="shared" si="9"/>
        <v>4.6575342465753429E-5</v>
      </c>
    </row>
    <row r="105" spans="1:12" x14ac:dyDescent="0.25">
      <c r="A105" s="7">
        <v>43027</v>
      </c>
      <c r="B105" s="4">
        <f>+_xll.RARF(B$2,$A105,"DURACION")</f>
        <v>4.6592285320932998</v>
      </c>
      <c r="D105" s="12">
        <v>0</v>
      </c>
      <c r="E105" s="13">
        <f t="shared" si="10"/>
        <v>3.7000000000000005E-2</v>
      </c>
      <c r="F105" s="14">
        <f t="shared" si="6"/>
        <v>0</v>
      </c>
      <c r="G105" s="15">
        <f t="shared" si="7"/>
        <v>1.0136986301369864E-4</v>
      </c>
      <c r="H105" s="10"/>
      <c r="I105" s="12">
        <v>0</v>
      </c>
      <c r="J105" s="13">
        <f t="shared" si="11"/>
        <v>1.7000000000000001E-2</v>
      </c>
      <c r="K105" s="14">
        <f t="shared" si="8"/>
        <v>0</v>
      </c>
      <c r="L105" s="15">
        <f t="shared" si="9"/>
        <v>4.6575342465753429E-5</v>
      </c>
    </row>
    <row r="106" spans="1:12" x14ac:dyDescent="0.25">
      <c r="A106" s="7">
        <v>43028</v>
      </c>
      <c r="B106" s="4">
        <f>+_xll.RARF(B$2,$A106,"DURACION")</f>
        <v>4.6564888060658998</v>
      </c>
      <c r="D106" s="12">
        <v>0</v>
      </c>
      <c r="E106" s="13">
        <f t="shared" si="10"/>
        <v>3.7000000000000005E-2</v>
      </c>
      <c r="F106" s="14">
        <f t="shared" si="6"/>
        <v>0</v>
      </c>
      <c r="G106" s="15">
        <f t="shared" si="7"/>
        <v>3.0410958904109595E-4</v>
      </c>
      <c r="H106" s="10"/>
      <c r="I106" s="12">
        <v>0</v>
      </c>
      <c r="J106" s="13">
        <f t="shared" si="11"/>
        <v>1.7000000000000001E-2</v>
      </c>
      <c r="K106" s="14">
        <f t="shared" si="8"/>
        <v>0</v>
      </c>
      <c r="L106" s="15">
        <f t="shared" si="9"/>
        <v>1.3972602739726028E-4</v>
      </c>
    </row>
    <row r="107" spans="1:12" x14ac:dyDescent="0.25">
      <c r="A107" s="7">
        <v>43031</v>
      </c>
      <c r="B107" s="4">
        <f>+_xll.RARF(B$2,$A107,"DURACION")</f>
        <v>4.6490302371403001</v>
      </c>
      <c r="D107" s="12">
        <v>0</v>
      </c>
      <c r="E107" s="13">
        <f t="shared" si="10"/>
        <v>3.7000000000000005E-2</v>
      </c>
      <c r="F107" s="14">
        <f t="shared" si="6"/>
        <v>0</v>
      </c>
      <c r="G107" s="15">
        <f t="shared" si="7"/>
        <v>1.0136986301369864E-4</v>
      </c>
      <c r="H107" s="10"/>
      <c r="I107" s="12">
        <v>0</v>
      </c>
      <c r="J107" s="13">
        <f t="shared" si="11"/>
        <v>1.7000000000000001E-2</v>
      </c>
      <c r="K107" s="14">
        <f t="shared" si="8"/>
        <v>0</v>
      </c>
      <c r="L107" s="15">
        <f t="shared" si="9"/>
        <v>4.6575342465753429E-5</v>
      </c>
    </row>
    <row r="108" spans="1:12" x14ac:dyDescent="0.25">
      <c r="A108" s="7">
        <v>43032</v>
      </c>
      <c r="B108" s="4">
        <f>+_xll.RARF(B$2,$A108,"DURACION")</f>
        <v>4.6462905111129</v>
      </c>
      <c r="D108" s="12">
        <v>0</v>
      </c>
      <c r="E108" s="13">
        <f t="shared" si="10"/>
        <v>3.7000000000000005E-2</v>
      </c>
      <c r="F108" s="14">
        <f t="shared" si="6"/>
        <v>0</v>
      </c>
      <c r="G108" s="15">
        <f t="shared" si="7"/>
        <v>1.0136986301369864E-4</v>
      </c>
      <c r="H108" s="10"/>
      <c r="I108" s="12">
        <v>0</v>
      </c>
      <c r="J108" s="13">
        <f t="shared" si="11"/>
        <v>1.7000000000000001E-2</v>
      </c>
      <c r="K108" s="14">
        <f t="shared" si="8"/>
        <v>0</v>
      </c>
      <c r="L108" s="15">
        <f t="shared" si="9"/>
        <v>4.6575342465753429E-5</v>
      </c>
    </row>
    <row r="109" spans="1:12" x14ac:dyDescent="0.25">
      <c r="A109" s="7">
        <v>43033</v>
      </c>
      <c r="B109" s="4">
        <f>+_xll.RARF(B$2,$A109,"DURACION")</f>
        <v>4.6435507850855</v>
      </c>
      <c r="D109" s="12">
        <v>0</v>
      </c>
      <c r="E109" s="13">
        <f t="shared" si="10"/>
        <v>3.7000000000000005E-2</v>
      </c>
      <c r="F109" s="14">
        <f t="shared" si="6"/>
        <v>0</v>
      </c>
      <c r="G109" s="15">
        <f t="shared" si="7"/>
        <v>1.0136986301369864E-4</v>
      </c>
      <c r="H109" s="10"/>
      <c r="I109" s="12">
        <v>0</v>
      </c>
      <c r="J109" s="13">
        <f t="shared" si="11"/>
        <v>1.7000000000000001E-2</v>
      </c>
      <c r="K109" s="14">
        <f t="shared" si="8"/>
        <v>0</v>
      </c>
      <c r="L109" s="15">
        <f t="shared" si="9"/>
        <v>4.6575342465753429E-5</v>
      </c>
    </row>
    <row r="110" spans="1:12" x14ac:dyDescent="0.25">
      <c r="A110" s="7">
        <v>43034</v>
      </c>
      <c r="B110" s="4">
        <f>+_xll.RARF(B$2,$A110,"DURACION")</f>
        <v>4.6408110590581</v>
      </c>
      <c r="D110" s="12">
        <v>0</v>
      </c>
      <c r="E110" s="13">
        <f t="shared" si="10"/>
        <v>3.7000000000000005E-2</v>
      </c>
      <c r="F110" s="14">
        <f t="shared" si="6"/>
        <v>0</v>
      </c>
      <c r="G110" s="15">
        <f t="shared" si="7"/>
        <v>4.0547945205479457E-4</v>
      </c>
      <c r="H110" s="10"/>
      <c r="I110" s="12">
        <v>0</v>
      </c>
      <c r="J110" s="13">
        <f t="shared" si="11"/>
        <v>1.7000000000000001E-2</v>
      </c>
      <c r="K110" s="14">
        <f t="shared" si="8"/>
        <v>0</v>
      </c>
      <c r="L110" s="15">
        <f t="shared" si="9"/>
        <v>1.8630136986301371E-4</v>
      </c>
    </row>
    <row r="111" spans="1:12" x14ac:dyDescent="0.25">
      <c r="A111" s="7">
        <v>43038</v>
      </c>
      <c r="B111" s="4">
        <f>+_xll.RARF(B$2,$A111,"DURACION")</f>
        <v>4.6298521549484999</v>
      </c>
      <c r="D111" s="12">
        <v>0</v>
      </c>
      <c r="E111" s="13">
        <f t="shared" si="10"/>
        <v>3.7000000000000005E-2</v>
      </c>
      <c r="F111" s="14">
        <f t="shared" si="6"/>
        <v>0</v>
      </c>
      <c r="G111" s="15">
        <f t="shared" si="7"/>
        <v>1.0136986301369864E-4</v>
      </c>
      <c r="H111" s="10"/>
      <c r="I111" s="12">
        <v>0</v>
      </c>
      <c r="J111" s="13">
        <f t="shared" si="11"/>
        <v>1.7000000000000001E-2</v>
      </c>
      <c r="K111" s="14">
        <f t="shared" si="8"/>
        <v>0</v>
      </c>
      <c r="L111" s="15">
        <f t="shared" si="9"/>
        <v>4.6575342465753429E-5</v>
      </c>
    </row>
    <row r="112" spans="1:12" x14ac:dyDescent="0.25">
      <c r="A112" s="7">
        <v>43039</v>
      </c>
      <c r="B112" s="4">
        <f>+_xll.RARF(B$2,$A112,"DURACION")</f>
        <v>4.6271124289210999</v>
      </c>
      <c r="D112" s="12">
        <v>0</v>
      </c>
      <c r="E112" s="13">
        <f t="shared" si="10"/>
        <v>3.7000000000000005E-2</v>
      </c>
      <c r="F112" s="14">
        <f t="shared" si="6"/>
        <v>0</v>
      </c>
      <c r="G112" s="15">
        <f t="shared" si="7"/>
        <v>2.0273972602739728E-4</v>
      </c>
      <c r="H112" s="10"/>
      <c r="I112" s="12">
        <v>0</v>
      </c>
      <c r="J112" s="13">
        <f t="shared" si="11"/>
        <v>1.7000000000000001E-2</v>
      </c>
      <c r="K112" s="14">
        <f t="shared" si="8"/>
        <v>0</v>
      </c>
      <c r="L112" s="15">
        <f t="shared" si="9"/>
        <v>9.3150684931506857E-5</v>
      </c>
    </row>
    <row r="113" spans="1:12" x14ac:dyDescent="0.25">
      <c r="A113" s="7">
        <v>43041</v>
      </c>
      <c r="B113" s="4">
        <f>+_xll.RARF(B$2,$A113,"DURACION")</f>
        <v>4.6216329768662998</v>
      </c>
      <c r="D113" s="12">
        <v>0</v>
      </c>
      <c r="E113" s="13">
        <f t="shared" si="10"/>
        <v>3.7000000000000005E-2</v>
      </c>
      <c r="F113" s="14">
        <f t="shared" si="6"/>
        <v>0</v>
      </c>
      <c r="G113" s="15">
        <f t="shared" si="7"/>
        <v>1.0136986301369864E-4</v>
      </c>
      <c r="H113" s="10"/>
      <c r="I113" s="12">
        <v>0</v>
      </c>
      <c r="J113" s="13">
        <f t="shared" si="11"/>
        <v>1.7000000000000001E-2</v>
      </c>
      <c r="K113" s="14">
        <f t="shared" si="8"/>
        <v>0</v>
      </c>
      <c r="L113" s="15">
        <f t="shared" si="9"/>
        <v>4.6575342465753429E-5</v>
      </c>
    </row>
    <row r="114" spans="1:12" x14ac:dyDescent="0.25">
      <c r="A114" s="7">
        <v>43042</v>
      </c>
      <c r="B114" s="4">
        <f>+_xll.RARF(B$2,$A114,"DURACION")</f>
        <v>4.6188932508388998</v>
      </c>
      <c r="D114" s="12">
        <v>0</v>
      </c>
      <c r="E114" s="13">
        <f t="shared" si="10"/>
        <v>3.7000000000000005E-2</v>
      </c>
      <c r="F114" s="14">
        <f t="shared" si="6"/>
        <v>0</v>
      </c>
      <c r="G114" s="15">
        <f t="shared" si="7"/>
        <v>3.0410958904109595E-4</v>
      </c>
      <c r="H114" s="10"/>
      <c r="I114" s="12">
        <v>0</v>
      </c>
      <c r="J114" s="13">
        <f t="shared" si="11"/>
        <v>1.7000000000000001E-2</v>
      </c>
      <c r="K114" s="14">
        <f t="shared" si="8"/>
        <v>0</v>
      </c>
      <c r="L114" s="15">
        <f t="shared" si="9"/>
        <v>1.3972602739726028E-4</v>
      </c>
    </row>
    <row r="115" spans="1:12" x14ac:dyDescent="0.25">
      <c r="A115" s="7">
        <v>43045</v>
      </c>
      <c r="B115" s="4">
        <f>+_xll.RARF(B$2,$A115,"DURACION")</f>
        <v>4.6106740727566997</v>
      </c>
      <c r="D115" s="12">
        <v>0</v>
      </c>
      <c r="E115" s="13">
        <f t="shared" si="10"/>
        <v>3.7000000000000005E-2</v>
      </c>
      <c r="F115" s="14">
        <f t="shared" si="6"/>
        <v>0</v>
      </c>
      <c r="G115" s="15">
        <f t="shared" si="7"/>
        <v>1.0136986301369864E-4</v>
      </c>
      <c r="H115" s="10"/>
      <c r="I115" s="12">
        <v>0</v>
      </c>
      <c r="J115" s="13">
        <f t="shared" si="11"/>
        <v>1.7000000000000001E-2</v>
      </c>
      <c r="K115" s="14">
        <f t="shared" si="8"/>
        <v>0</v>
      </c>
      <c r="L115" s="15">
        <f t="shared" si="9"/>
        <v>4.6575342465753429E-5</v>
      </c>
    </row>
    <row r="116" spans="1:12" x14ac:dyDescent="0.25">
      <c r="A116" s="7">
        <v>43046</v>
      </c>
      <c r="B116" s="4">
        <f>+_xll.RARF(B$2,$A116,"DURACION")</f>
        <v>4.6079343467292997</v>
      </c>
      <c r="D116" s="12">
        <v>0</v>
      </c>
      <c r="E116" s="13">
        <f t="shared" si="10"/>
        <v>3.7000000000000005E-2</v>
      </c>
      <c r="F116" s="14">
        <f t="shared" si="6"/>
        <v>0</v>
      </c>
      <c r="G116" s="15">
        <f t="shared" si="7"/>
        <v>1.0136986301369864E-4</v>
      </c>
      <c r="H116" s="10"/>
      <c r="I116" s="12">
        <v>0</v>
      </c>
      <c r="J116" s="13">
        <f t="shared" si="11"/>
        <v>1.7000000000000001E-2</v>
      </c>
      <c r="K116" s="14">
        <f t="shared" si="8"/>
        <v>0</v>
      </c>
      <c r="L116" s="15">
        <f t="shared" si="9"/>
        <v>4.6575342465753429E-5</v>
      </c>
    </row>
    <row r="117" spans="1:12" x14ac:dyDescent="0.25">
      <c r="A117" s="7">
        <v>43047</v>
      </c>
      <c r="B117" s="4">
        <f>+_xll.RARF(B$2,$A117,"DURACION")</f>
        <v>4.6059553011369996</v>
      </c>
      <c r="D117" s="12">
        <v>0</v>
      </c>
      <c r="E117" s="13">
        <f t="shared" si="10"/>
        <v>3.7000000000000005E-2</v>
      </c>
      <c r="F117" s="14">
        <f t="shared" si="6"/>
        <v>0</v>
      </c>
      <c r="G117" s="15">
        <f t="shared" si="7"/>
        <v>1.0136986301369864E-4</v>
      </c>
      <c r="H117" s="10"/>
      <c r="I117" s="12">
        <v>0</v>
      </c>
      <c r="J117" s="13">
        <f t="shared" si="11"/>
        <v>1.7000000000000001E-2</v>
      </c>
      <c r="K117" s="14">
        <f t="shared" si="8"/>
        <v>0</v>
      </c>
      <c r="L117" s="15">
        <f t="shared" si="9"/>
        <v>4.6575342465753429E-5</v>
      </c>
    </row>
    <row r="118" spans="1:12" x14ac:dyDescent="0.25">
      <c r="A118" s="7">
        <v>43048</v>
      </c>
      <c r="B118" s="4">
        <f>+_xll.RARF(B$2,$A118,"DURACION")</f>
        <v>4.6032155751096004</v>
      </c>
      <c r="D118" s="12">
        <v>0</v>
      </c>
      <c r="E118" s="13">
        <f t="shared" si="10"/>
        <v>3.7000000000000005E-2</v>
      </c>
      <c r="F118" s="14">
        <f t="shared" si="6"/>
        <v>0</v>
      </c>
      <c r="G118" s="15">
        <f t="shared" si="7"/>
        <v>1.0136986301369864E-4</v>
      </c>
      <c r="H118" s="10"/>
      <c r="I118" s="12">
        <v>0</v>
      </c>
      <c r="J118" s="13">
        <f t="shared" si="11"/>
        <v>1.7000000000000001E-2</v>
      </c>
      <c r="K118" s="14">
        <f t="shared" si="8"/>
        <v>0</v>
      </c>
      <c r="L118" s="15">
        <f t="shared" si="9"/>
        <v>4.6575342465753429E-5</v>
      </c>
    </row>
    <row r="119" spans="1:12" x14ac:dyDescent="0.25">
      <c r="A119" s="7">
        <v>43049</v>
      </c>
      <c r="B119" s="4">
        <f>+_xll.RARF(B$2,$A119,"DURACION")</f>
        <v>4.6004758490822004</v>
      </c>
      <c r="D119" s="12">
        <v>0</v>
      </c>
      <c r="E119" s="13">
        <f t="shared" si="10"/>
        <v>3.7000000000000005E-2</v>
      </c>
      <c r="F119" s="14">
        <f t="shared" si="6"/>
        <v>0</v>
      </c>
      <c r="G119" s="15">
        <f t="shared" si="7"/>
        <v>3.0410958904109595E-4</v>
      </c>
      <c r="H119" s="10"/>
      <c r="I119" s="12">
        <v>0</v>
      </c>
      <c r="J119" s="13">
        <f t="shared" si="11"/>
        <v>1.7000000000000001E-2</v>
      </c>
      <c r="K119" s="14">
        <f t="shared" si="8"/>
        <v>0</v>
      </c>
      <c r="L119" s="15">
        <f t="shared" si="9"/>
        <v>1.3972602739726028E-4</v>
      </c>
    </row>
    <row r="120" spans="1:12" x14ac:dyDescent="0.25">
      <c r="A120" s="7">
        <v>43052</v>
      </c>
      <c r="B120" s="4">
        <f>+_xll.RARF(B$2,$A120,"DURACION")</f>
        <v>4.6067230650697999</v>
      </c>
      <c r="D120" s="12">
        <v>0</v>
      </c>
      <c r="E120" s="13">
        <f t="shared" si="10"/>
        <v>3.7000000000000005E-2</v>
      </c>
      <c r="F120" s="14">
        <f t="shared" si="6"/>
        <v>0</v>
      </c>
      <c r="G120" s="15">
        <f t="shared" si="7"/>
        <v>1.0136986301369864E-4</v>
      </c>
      <c r="H120" s="10"/>
      <c r="I120" s="12">
        <v>0</v>
      </c>
      <c r="J120" s="13">
        <f t="shared" si="11"/>
        <v>1.7000000000000001E-2</v>
      </c>
      <c r="K120" s="14">
        <f t="shared" si="8"/>
        <v>0</v>
      </c>
      <c r="L120" s="15">
        <f t="shared" si="9"/>
        <v>4.6575342465753429E-5</v>
      </c>
    </row>
    <row r="121" spans="1:12" x14ac:dyDescent="0.25">
      <c r="A121" s="7">
        <v>43053</v>
      </c>
      <c r="B121" s="4">
        <f>+_xll.RARF(B$2,$A121,"DURACION")</f>
        <v>4.6039833390423999</v>
      </c>
      <c r="D121" s="12">
        <v>0</v>
      </c>
      <c r="E121" s="13">
        <f t="shared" si="10"/>
        <v>3.7000000000000005E-2</v>
      </c>
      <c r="F121" s="14">
        <f t="shared" si="6"/>
        <v>0</v>
      </c>
      <c r="G121" s="15">
        <f t="shared" si="7"/>
        <v>1.0136986301369864E-4</v>
      </c>
      <c r="H121" s="10"/>
      <c r="I121" s="12">
        <v>0</v>
      </c>
      <c r="J121" s="13">
        <f t="shared" si="11"/>
        <v>1.7000000000000001E-2</v>
      </c>
      <c r="K121" s="14">
        <f t="shared" si="8"/>
        <v>0</v>
      </c>
      <c r="L121" s="15">
        <f t="shared" si="9"/>
        <v>4.6575342465753429E-5</v>
      </c>
    </row>
    <row r="122" spans="1:12" x14ac:dyDescent="0.25">
      <c r="A122" s="7">
        <v>43054</v>
      </c>
      <c r="B122" s="4">
        <f>+_xll.RARF(B$2,$A122,"DURACION")</f>
        <v>4.6012436130149998</v>
      </c>
      <c r="D122" s="12">
        <v>0</v>
      </c>
      <c r="E122" s="13">
        <f t="shared" si="10"/>
        <v>3.7000000000000005E-2</v>
      </c>
      <c r="F122" s="14">
        <f t="shared" si="6"/>
        <v>0</v>
      </c>
      <c r="G122" s="15">
        <f t="shared" si="7"/>
        <v>1.0136986301369864E-4</v>
      </c>
      <c r="H122" s="10"/>
      <c r="I122" s="12">
        <v>0</v>
      </c>
      <c r="J122" s="13">
        <f t="shared" si="11"/>
        <v>1.7000000000000001E-2</v>
      </c>
      <c r="K122" s="14">
        <f t="shared" si="8"/>
        <v>0</v>
      </c>
      <c r="L122" s="15">
        <f t="shared" si="9"/>
        <v>4.6575342465753429E-5</v>
      </c>
    </row>
    <row r="123" spans="1:12" x14ac:dyDescent="0.25">
      <c r="A123" s="7">
        <v>43055</v>
      </c>
      <c r="B123" s="4">
        <f>+_xll.RARF(B$2,$A123,"DURACION")</f>
        <v>4.5977418632875002</v>
      </c>
      <c r="D123" s="12">
        <v>0</v>
      </c>
      <c r="E123" s="13">
        <f t="shared" si="10"/>
        <v>3.7000000000000005E-2</v>
      </c>
      <c r="F123" s="14">
        <f t="shared" si="6"/>
        <v>0</v>
      </c>
      <c r="G123" s="15">
        <f t="shared" si="7"/>
        <v>1.0136986301369864E-4</v>
      </c>
      <c r="H123" s="10"/>
      <c r="I123" s="12">
        <v>0</v>
      </c>
      <c r="J123" s="13">
        <f t="shared" si="11"/>
        <v>1.7000000000000001E-2</v>
      </c>
      <c r="K123" s="14">
        <f t="shared" si="8"/>
        <v>0</v>
      </c>
      <c r="L123" s="15">
        <f t="shared" si="9"/>
        <v>4.6575342465753429E-5</v>
      </c>
    </row>
    <row r="124" spans="1:12" x14ac:dyDescent="0.25">
      <c r="A124" s="7">
        <v>43056</v>
      </c>
      <c r="B124" s="4">
        <f>+_xll.RARF(B$2,$A124,"DURACION")</f>
        <v>4.5942401837337998</v>
      </c>
      <c r="D124" s="12">
        <v>0</v>
      </c>
      <c r="E124" s="13">
        <f t="shared" si="10"/>
        <v>3.7000000000000005E-2</v>
      </c>
      <c r="F124" s="14">
        <f t="shared" si="6"/>
        <v>0</v>
      </c>
      <c r="G124" s="15">
        <f t="shared" si="7"/>
        <v>3.0410958904109595E-4</v>
      </c>
      <c r="H124" s="10"/>
      <c r="I124" s="12">
        <v>0</v>
      </c>
      <c r="J124" s="13">
        <f t="shared" si="11"/>
        <v>1.7000000000000001E-2</v>
      </c>
      <c r="K124" s="14">
        <f t="shared" si="8"/>
        <v>0</v>
      </c>
      <c r="L124" s="15">
        <f t="shared" si="9"/>
        <v>1.3972602739726028E-4</v>
      </c>
    </row>
    <row r="125" spans="1:12" x14ac:dyDescent="0.25">
      <c r="A125" s="7">
        <v>43059</v>
      </c>
      <c r="B125" s="4">
        <f>+_xll.RARF(B$2,$A125,"DURACION")</f>
        <v>4.5875449828779997</v>
      </c>
      <c r="D125" s="12">
        <v>0</v>
      </c>
      <c r="E125" s="13">
        <f t="shared" si="10"/>
        <v>3.7000000000000005E-2</v>
      </c>
      <c r="F125" s="14">
        <f t="shared" si="6"/>
        <v>0</v>
      </c>
      <c r="G125" s="15">
        <f t="shared" si="7"/>
        <v>1.0136986301369864E-4</v>
      </c>
      <c r="H125" s="10"/>
      <c r="I125" s="12">
        <v>0</v>
      </c>
      <c r="J125" s="13">
        <f t="shared" si="11"/>
        <v>1.7000000000000001E-2</v>
      </c>
      <c r="K125" s="14">
        <f t="shared" si="8"/>
        <v>0</v>
      </c>
      <c r="L125" s="15">
        <f t="shared" si="9"/>
        <v>4.6575342465753429E-5</v>
      </c>
    </row>
    <row r="126" spans="1:12" x14ac:dyDescent="0.25">
      <c r="A126" s="7">
        <v>43060</v>
      </c>
      <c r="B126" s="4">
        <f>+_xll.RARF(B$2,$A126,"DURACION")</f>
        <v>4.5840432331505001</v>
      </c>
      <c r="D126" s="12">
        <v>0</v>
      </c>
      <c r="E126" s="13">
        <f t="shared" si="10"/>
        <v>3.7000000000000005E-2</v>
      </c>
      <c r="F126" s="14">
        <f t="shared" si="6"/>
        <v>0</v>
      </c>
      <c r="G126" s="15">
        <f t="shared" si="7"/>
        <v>1.0136986301369864E-4</v>
      </c>
      <c r="H126" s="10"/>
      <c r="I126" s="12">
        <v>0</v>
      </c>
      <c r="J126" s="13">
        <f t="shared" si="11"/>
        <v>1.7000000000000001E-2</v>
      </c>
      <c r="K126" s="14">
        <f t="shared" si="8"/>
        <v>0</v>
      </c>
      <c r="L126" s="15">
        <f t="shared" si="9"/>
        <v>4.6575342465753429E-5</v>
      </c>
    </row>
    <row r="127" spans="1:12" x14ac:dyDescent="0.25">
      <c r="A127" s="7">
        <v>43061</v>
      </c>
      <c r="B127" s="4">
        <f>+_xll.RARF(B$2,$A127,"DURACION")</f>
        <v>4.5813035071231001</v>
      </c>
      <c r="D127" s="12">
        <v>0</v>
      </c>
      <c r="E127" s="13">
        <f t="shared" si="10"/>
        <v>3.7000000000000005E-2</v>
      </c>
      <c r="F127" s="14">
        <f t="shared" si="6"/>
        <v>0</v>
      </c>
      <c r="G127" s="15">
        <f t="shared" si="7"/>
        <v>1.0136986301369864E-4</v>
      </c>
      <c r="H127" s="10"/>
      <c r="I127" s="12">
        <v>0</v>
      </c>
      <c r="J127" s="13">
        <f t="shared" si="11"/>
        <v>1.7000000000000001E-2</v>
      </c>
      <c r="K127" s="14">
        <f t="shared" si="8"/>
        <v>0</v>
      </c>
      <c r="L127" s="15">
        <f t="shared" si="9"/>
        <v>4.6575342465753429E-5</v>
      </c>
    </row>
    <row r="128" spans="1:12" x14ac:dyDescent="0.25">
      <c r="A128" s="7">
        <v>43062</v>
      </c>
      <c r="B128" s="4">
        <f>+_xll.RARF(B$2,$A128,"DURACION")</f>
        <v>4.5785637810957001</v>
      </c>
      <c r="D128" s="12">
        <v>0</v>
      </c>
      <c r="E128" s="13">
        <f t="shared" si="10"/>
        <v>3.7000000000000005E-2</v>
      </c>
      <c r="F128" s="14">
        <f t="shared" si="6"/>
        <v>0</v>
      </c>
      <c r="G128" s="15">
        <f t="shared" si="7"/>
        <v>1.0136986301369864E-4</v>
      </c>
      <c r="H128" s="10"/>
      <c r="I128" s="12">
        <v>0</v>
      </c>
      <c r="J128" s="13">
        <f t="shared" si="11"/>
        <v>1.7000000000000001E-2</v>
      </c>
      <c r="K128" s="14">
        <f t="shared" si="8"/>
        <v>0</v>
      </c>
      <c r="L128" s="15">
        <f t="shared" si="9"/>
        <v>4.6575342465753429E-5</v>
      </c>
    </row>
    <row r="129" spans="1:12" x14ac:dyDescent="0.25">
      <c r="A129" s="7">
        <v>43063</v>
      </c>
      <c r="B129" s="4">
        <f>+_xll.RARF(B$2,$A129,"DURACION")</f>
        <v>4.5758240550683</v>
      </c>
      <c r="D129" s="12">
        <v>0</v>
      </c>
      <c r="E129" s="13">
        <f t="shared" si="10"/>
        <v>3.7000000000000005E-2</v>
      </c>
      <c r="F129" s="14">
        <f t="shared" si="6"/>
        <v>0</v>
      </c>
      <c r="G129" s="15">
        <f t="shared" si="7"/>
        <v>3.0410958904109595E-4</v>
      </c>
      <c r="H129" s="10"/>
      <c r="I129" s="12">
        <v>0</v>
      </c>
      <c r="J129" s="13">
        <f t="shared" si="11"/>
        <v>1.7000000000000001E-2</v>
      </c>
      <c r="K129" s="14">
        <f t="shared" si="8"/>
        <v>0</v>
      </c>
      <c r="L129" s="15">
        <f t="shared" si="9"/>
        <v>1.3972602739726028E-4</v>
      </c>
    </row>
    <row r="130" spans="1:12" x14ac:dyDescent="0.25">
      <c r="A130" s="7">
        <v>43066</v>
      </c>
      <c r="B130" s="4">
        <f>+_xll.RARF(B$2,$A130,"DURACION")</f>
        <v>4.5676048769861</v>
      </c>
      <c r="D130" s="12">
        <v>0</v>
      </c>
      <c r="E130" s="13">
        <f t="shared" si="10"/>
        <v>3.7000000000000005E-2</v>
      </c>
      <c r="F130" s="14">
        <f t="shared" si="6"/>
        <v>0</v>
      </c>
      <c r="G130" s="15">
        <f t="shared" si="7"/>
        <v>1.0136986301369864E-4</v>
      </c>
      <c r="H130" s="10"/>
      <c r="I130" s="12">
        <v>0</v>
      </c>
      <c r="J130" s="13">
        <f t="shared" si="11"/>
        <v>1.7000000000000001E-2</v>
      </c>
      <c r="K130" s="14">
        <f t="shared" si="8"/>
        <v>0</v>
      </c>
      <c r="L130" s="15">
        <f t="shared" si="9"/>
        <v>4.6575342465753429E-5</v>
      </c>
    </row>
    <row r="131" spans="1:12" x14ac:dyDescent="0.25">
      <c r="A131" s="7">
        <v>43067</v>
      </c>
      <c r="B131" s="4">
        <f>+_xll.RARF(B$2,$A131,"DURACION")</f>
        <v>4.5648651509586999</v>
      </c>
      <c r="D131" s="12">
        <v>0</v>
      </c>
      <c r="E131" s="13">
        <f t="shared" si="10"/>
        <v>3.7000000000000005E-2</v>
      </c>
      <c r="F131" s="14">
        <f t="shared" si="6"/>
        <v>0</v>
      </c>
      <c r="G131" s="15">
        <f t="shared" si="7"/>
        <v>1.0136986301369864E-4</v>
      </c>
      <c r="H131" s="10"/>
      <c r="I131" s="12">
        <v>0</v>
      </c>
      <c r="J131" s="13">
        <f t="shared" si="11"/>
        <v>1.7000000000000001E-2</v>
      </c>
      <c r="K131" s="14">
        <f t="shared" si="8"/>
        <v>0</v>
      </c>
      <c r="L131" s="15">
        <f t="shared" si="9"/>
        <v>4.6575342465753429E-5</v>
      </c>
    </row>
    <row r="132" spans="1:12" x14ac:dyDescent="0.25">
      <c r="A132" s="7">
        <v>43068</v>
      </c>
      <c r="B132" s="4">
        <f>+_xll.RARF(B$2,$A132,"DURACION")</f>
        <v>4.5621254249312999</v>
      </c>
      <c r="D132" s="12">
        <v>0</v>
      </c>
      <c r="E132" s="13">
        <f t="shared" si="10"/>
        <v>3.7000000000000005E-2</v>
      </c>
      <c r="F132" s="14">
        <f t="shared" ref="F132:F195" si="12">-$B132*D132</f>
        <v>0</v>
      </c>
      <c r="G132" s="15">
        <f t="shared" ref="G132:G195" si="13">E132*($A133-$A132)/365</f>
        <v>1.0136986301369864E-4</v>
      </c>
      <c r="H132" s="10"/>
      <c r="I132" s="12">
        <v>0</v>
      </c>
      <c r="J132" s="13">
        <f t="shared" si="11"/>
        <v>1.7000000000000001E-2</v>
      </c>
      <c r="K132" s="14">
        <f t="shared" ref="K132:K195" si="14">-$B132*I132</f>
        <v>0</v>
      </c>
      <c r="L132" s="15">
        <f t="shared" ref="L132:L195" si="15">J132*($A133-$A132)/365</f>
        <v>4.6575342465753429E-5</v>
      </c>
    </row>
    <row r="133" spans="1:12" x14ac:dyDescent="0.25">
      <c r="A133" s="7">
        <v>43069</v>
      </c>
      <c r="B133" s="4">
        <f>+_xll.RARF(B$2,$A133,"DURACION")</f>
        <v>4.5593856989038999</v>
      </c>
      <c r="D133" s="12">
        <v>0</v>
      </c>
      <c r="E133" s="13">
        <f t="shared" ref="E133:E196" si="16">+E132-D133</f>
        <v>3.7000000000000005E-2</v>
      </c>
      <c r="F133" s="14">
        <f t="shared" si="12"/>
        <v>0</v>
      </c>
      <c r="G133" s="15">
        <f t="shared" si="13"/>
        <v>1.0136986301369864E-4</v>
      </c>
      <c r="H133" s="10"/>
      <c r="I133" s="12">
        <v>0</v>
      </c>
      <c r="J133" s="13">
        <f t="shared" ref="J133:J196" si="17">+J132-I133</f>
        <v>1.7000000000000001E-2</v>
      </c>
      <c r="K133" s="14">
        <f t="shared" si="14"/>
        <v>0</v>
      </c>
      <c r="L133" s="15">
        <f t="shared" si="15"/>
        <v>4.6575342465753429E-5</v>
      </c>
    </row>
    <row r="134" spans="1:12" x14ac:dyDescent="0.25">
      <c r="A134" s="7">
        <v>43070</v>
      </c>
      <c r="B134" s="4">
        <f>+_xll.RARF(B$2,$A134,"DURACION")</f>
        <v>4.5566459728764999</v>
      </c>
      <c r="D134" s="12">
        <v>0</v>
      </c>
      <c r="E134" s="13">
        <f t="shared" si="16"/>
        <v>3.7000000000000005E-2</v>
      </c>
      <c r="F134" s="14">
        <f t="shared" si="12"/>
        <v>0</v>
      </c>
      <c r="G134" s="15">
        <f t="shared" si="13"/>
        <v>3.0410958904109595E-4</v>
      </c>
      <c r="H134" s="10"/>
      <c r="I134" s="12">
        <v>0</v>
      </c>
      <c r="J134" s="13">
        <f t="shared" si="17"/>
        <v>1.7000000000000001E-2</v>
      </c>
      <c r="K134" s="14">
        <f t="shared" si="14"/>
        <v>0</v>
      </c>
      <c r="L134" s="15">
        <f t="shared" si="15"/>
        <v>1.3972602739726028E-4</v>
      </c>
    </row>
    <row r="135" spans="1:12" x14ac:dyDescent="0.25">
      <c r="A135" s="7">
        <v>43073</v>
      </c>
      <c r="B135" s="4">
        <f>+_xll.RARF(B$2,$A135,"DURACION")</f>
        <v>4.5484267947942998</v>
      </c>
      <c r="D135" s="12">
        <v>0</v>
      </c>
      <c r="E135" s="13">
        <f t="shared" si="16"/>
        <v>3.7000000000000005E-2</v>
      </c>
      <c r="F135" s="14">
        <f t="shared" si="12"/>
        <v>0</v>
      </c>
      <c r="G135" s="15">
        <f t="shared" si="13"/>
        <v>1.0136986301369864E-4</v>
      </c>
      <c r="H135" s="10"/>
      <c r="I135" s="12">
        <v>0</v>
      </c>
      <c r="J135" s="13">
        <f t="shared" si="17"/>
        <v>1.7000000000000001E-2</v>
      </c>
      <c r="K135" s="14">
        <f t="shared" si="14"/>
        <v>0</v>
      </c>
      <c r="L135" s="15">
        <f t="shared" si="15"/>
        <v>4.6575342465753429E-5</v>
      </c>
    </row>
    <row r="136" spans="1:12" x14ac:dyDescent="0.25">
      <c r="A136" s="7">
        <v>43074</v>
      </c>
      <c r="B136" s="4">
        <f>+_xll.RARF(B$2,$A136,"DURACION")</f>
        <v>4.5456870687668998</v>
      </c>
      <c r="D136" s="12">
        <v>0</v>
      </c>
      <c r="E136" s="13">
        <f t="shared" si="16"/>
        <v>3.7000000000000005E-2</v>
      </c>
      <c r="F136" s="14">
        <f t="shared" si="12"/>
        <v>0</v>
      </c>
      <c r="G136" s="15">
        <f t="shared" si="13"/>
        <v>1.0136986301369864E-4</v>
      </c>
      <c r="H136" s="10"/>
      <c r="I136" s="12">
        <v>0</v>
      </c>
      <c r="J136" s="13">
        <f t="shared" si="17"/>
        <v>1.7000000000000001E-2</v>
      </c>
      <c r="K136" s="14">
        <f t="shared" si="14"/>
        <v>0</v>
      </c>
      <c r="L136" s="15">
        <f t="shared" si="15"/>
        <v>4.6575342465753429E-5</v>
      </c>
    </row>
    <row r="137" spans="1:12" x14ac:dyDescent="0.25">
      <c r="A137" s="7">
        <v>43075</v>
      </c>
      <c r="B137" s="4">
        <f>+_xll.RARF(B$2,$A137,"DURACION")</f>
        <v>4.5421853892132003</v>
      </c>
      <c r="D137" s="12">
        <v>0</v>
      </c>
      <c r="E137" s="13">
        <f t="shared" si="16"/>
        <v>3.7000000000000005E-2</v>
      </c>
      <c r="F137" s="14">
        <f t="shared" si="12"/>
        <v>0</v>
      </c>
      <c r="G137" s="15">
        <f t="shared" si="13"/>
        <v>1.0136986301369864E-4</v>
      </c>
      <c r="H137" s="10"/>
      <c r="I137" s="12">
        <v>0</v>
      </c>
      <c r="J137" s="13">
        <f t="shared" si="17"/>
        <v>1.7000000000000001E-2</v>
      </c>
      <c r="K137" s="14">
        <f t="shared" si="14"/>
        <v>0</v>
      </c>
      <c r="L137" s="15">
        <f t="shared" si="15"/>
        <v>4.6575342465753429E-5</v>
      </c>
    </row>
    <row r="138" spans="1:12" x14ac:dyDescent="0.25">
      <c r="A138" s="7">
        <v>43076</v>
      </c>
      <c r="B138" s="4">
        <f>+_xll.RARF(B$2,$A138,"DURACION")</f>
        <v>4.5394456631858002</v>
      </c>
      <c r="D138" s="12">
        <v>0</v>
      </c>
      <c r="E138" s="13">
        <f t="shared" si="16"/>
        <v>3.7000000000000005E-2</v>
      </c>
      <c r="F138" s="14">
        <f t="shared" si="12"/>
        <v>0</v>
      </c>
      <c r="G138" s="15">
        <f t="shared" si="13"/>
        <v>4.0547945205479457E-4</v>
      </c>
      <c r="H138" s="10"/>
      <c r="I138" s="12">
        <v>0</v>
      </c>
      <c r="J138" s="13">
        <f t="shared" si="17"/>
        <v>1.7000000000000001E-2</v>
      </c>
      <c r="K138" s="14">
        <f t="shared" si="14"/>
        <v>0</v>
      </c>
      <c r="L138" s="15">
        <f t="shared" si="15"/>
        <v>1.8630136986301371E-4</v>
      </c>
    </row>
    <row r="139" spans="1:12" x14ac:dyDescent="0.25">
      <c r="A139" s="7">
        <v>43080</v>
      </c>
      <c r="B139" s="4">
        <f>+_xll.RARF(B$2,$A139,"DURACION")</f>
        <v>4.5284867590762001</v>
      </c>
      <c r="D139" s="12">
        <v>0</v>
      </c>
      <c r="E139" s="13">
        <f t="shared" si="16"/>
        <v>3.7000000000000005E-2</v>
      </c>
      <c r="F139" s="14">
        <f t="shared" si="12"/>
        <v>0</v>
      </c>
      <c r="G139" s="15">
        <f t="shared" si="13"/>
        <v>1.0136986301369864E-4</v>
      </c>
      <c r="H139" s="10"/>
      <c r="I139" s="12">
        <v>0</v>
      </c>
      <c r="J139" s="13">
        <f t="shared" si="17"/>
        <v>1.7000000000000001E-2</v>
      </c>
      <c r="K139" s="14">
        <f t="shared" si="14"/>
        <v>0</v>
      </c>
      <c r="L139" s="15">
        <f t="shared" si="15"/>
        <v>4.6575342465753429E-5</v>
      </c>
    </row>
    <row r="140" spans="1:12" x14ac:dyDescent="0.25">
      <c r="A140" s="7">
        <v>43081</v>
      </c>
      <c r="B140" s="4">
        <f>+_xll.RARF(B$2,$A140,"DURACION")</f>
        <v>4.5257470330488001</v>
      </c>
      <c r="D140" s="12">
        <v>0</v>
      </c>
      <c r="E140" s="13">
        <f t="shared" si="16"/>
        <v>3.7000000000000005E-2</v>
      </c>
      <c r="F140" s="14">
        <f t="shared" si="12"/>
        <v>0</v>
      </c>
      <c r="G140" s="15">
        <f t="shared" si="13"/>
        <v>1.0136986301369864E-4</v>
      </c>
      <c r="H140" s="10"/>
      <c r="I140" s="12">
        <v>0</v>
      </c>
      <c r="J140" s="13">
        <f t="shared" si="17"/>
        <v>1.7000000000000001E-2</v>
      </c>
      <c r="K140" s="14">
        <f t="shared" si="14"/>
        <v>0</v>
      </c>
      <c r="L140" s="15">
        <f t="shared" si="15"/>
        <v>4.6575342465753429E-5</v>
      </c>
    </row>
    <row r="141" spans="1:12" x14ac:dyDescent="0.25">
      <c r="A141" s="7">
        <v>43082</v>
      </c>
      <c r="B141" s="4">
        <f>+_xll.RARF(B$2,$A141,"DURACION")</f>
        <v>4.5230073070214001</v>
      </c>
      <c r="D141" s="12">
        <v>0</v>
      </c>
      <c r="E141" s="13">
        <f t="shared" si="16"/>
        <v>3.7000000000000005E-2</v>
      </c>
      <c r="F141" s="14">
        <f t="shared" si="12"/>
        <v>0</v>
      </c>
      <c r="G141" s="15">
        <f t="shared" si="13"/>
        <v>1.0136986301369864E-4</v>
      </c>
      <c r="H141" s="10"/>
      <c r="I141" s="12">
        <v>0</v>
      </c>
      <c r="J141" s="13">
        <f t="shared" si="17"/>
        <v>1.7000000000000001E-2</v>
      </c>
      <c r="K141" s="14">
        <f t="shared" si="14"/>
        <v>0</v>
      </c>
      <c r="L141" s="15">
        <f t="shared" si="15"/>
        <v>4.6575342465753429E-5</v>
      </c>
    </row>
    <row r="142" spans="1:12" x14ac:dyDescent="0.25">
      <c r="A142" s="7">
        <v>43083</v>
      </c>
      <c r="B142" s="4">
        <f>+_xll.RARF(B$2,$A142,"DURACION")</f>
        <v>4.5202675809940001</v>
      </c>
      <c r="D142" s="12">
        <v>0</v>
      </c>
      <c r="E142" s="13">
        <f t="shared" si="16"/>
        <v>3.7000000000000005E-2</v>
      </c>
      <c r="F142" s="14">
        <f t="shared" si="12"/>
        <v>0</v>
      </c>
      <c r="G142" s="15">
        <f t="shared" si="13"/>
        <v>1.0136986301369864E-4</v>
      </c>
      <c r="H142" s="10"/>
      <c r="I142" s="12">
        <v>0</v>
      </c>
      <c r="J142" s="13">
        <f t="shared" si="17"/>
        <v>1.7000000000000001E-2</v>
      </c>
      <c r="K142" s="14">
        <f t="shared" si="14"/>
        <v>0</v>
      </c>
      <c r="L142" s="15">
        <f t="shared" si="15"/>
        <v>4.6575342465753429E-5</v>
      </c>
    </row>
    <row r="143" spans="1:12" x14ac:dyDescent="0.25">
      <c r="A143" s="7">
        <v>43084</v>
      </c>
      <c r="B143" s="4">
        <f>+_xll.RARF(B$2,$A143,"DURACION")</f>
        <v>4.7868517417582996</v>
      </c>
      <c r="D143" s="12">
        <v>0</v>
      </c>
      <c r="E143" s="13">
        <f t="shared" si="16"/>
        <v>3.7000000000000005E-2</v>
      </c>
      <c r="F143" s="14">
        <f t="shared" si="12"/>
        <v>0</v>
      </c>
      <c r="G143" s="15">
        <f t="shared" si="13"/>
        <v>3.0410958904109595E-4</v>
      </c>
      <c r="H143" s="10"/>
      <c r="I143" s="12">
        <v>0</v>
      </c>
      <c r="J143" s="13">
        <f t="shared" si="17"/>
        <v>1.7000000000000001E-2</v>
      </c>
      <c r="K143" s="14">
        <f t="shared" si="14"/>
        <v>0</v>
      </c>
      <c r="L143" s="15">
        <f t="shared" si="15"/>
        <v>1.3972602739726028E-4</v>
      </c>
    </row>
    <row r="144" spans="1:12" x14ac:dyDescent="0.25">
      <c r="A144" s="7">
        <v>43087</v>
      </c>
      <c r="B144" s="4">
        <f>+_xll.RARF(B$2,$A144,"DURACION")</f>
        <v>4.7786325636760996</v>
      </c>
      <c r="D144" s="12">
        <v>0</v>
      </c>
      <c r="E144" s="13">
        <f t="shared" si="16"/>
        <v>3.7000000000000005E-2</v>
      </c>
      <c r="F144" s="14">
        <f t="shared" si="12"/>
        <v>0</v>
      </c>
      <c r="G144" s="15">
        <f t="shared" si="13"/>
        <v>1.0136986301369864E-4</v>
      </c>
      <c r="H144" s="10"/>
      <c r="I144" s="12">
        <v>0</v>
      </c>
      <c r="J144" s="13">
        <f t="shared" si="17"/>
        <v>1.7000000000000001E-2</v>
      </c>
      <c r="K144" s="14">
        <f t="shared" si="14"/>
        <v>0</v>
      </c>
      <c r="L144" s="15">
        <f t="shared" si="15"/>
        <v>4.6575342465753429E-5</v>
      </c>
    </row>
    <row r="145" spans="1:12" x14ac:dyDescent="0.25">
      <c r="A145" s="7">
        <v>43088</v>
      </c>
      <c r="B145" s="4">
        <f>+_xll.RARF(B$2,$A145,"DURACION")</f>
        <v>4.7758928376487004</v>
      </c>
      <c r="D145" s="12">
        <v>0</v>
      </c>
      <c r="E145" s="13">
        <f t="shared" si="16"/>
        <v>3.7000000000000005E-2</v>
      </c>
      <c r="F145" s="14">
        <f t="shared" si="12"/>
        <v>0</v>
      </c>
      <c r="G145" s="15">
        <f t="shared" si="13"/>
        <v>1.0136986301369864E-4</v>
      </c>
      <c r="H145" s="10"/>
      <c r="I145" s="12">
        <v>0</v>
      </c>
      <c r="J145" s="13">
        <f t="shared" si="17"/>
        <v>1.7000000000000001E-2</v>
      </c>
      <c r="K145" s="14">
        <f t="shared" si="14"/>
        <v>0</v>
      </c>
      <c r="L145" s="15">
        <f t="shared" si="15"/>
        <v>4.6575342465753429E-5</v>
      </c>
    </row>
    <row r="146" spans="1:12" x14ac:dyDescent="0.25">
      <c r="A146" s="7">
        <v>43089</v>
      </c>
      <c r="B146" s="4">
        <f>+_xll.RARF(B$2,$A146,"DURACION")</f>
        <v>4.7738339914208998</v>
      </c>
      <c r="D146" s="12">
        <v>0</v>
      </c>
      <c r="E146" s="13">
        <f t="shared" si="16"/>
        <v>3.7000000000000005E-2</v>
      </c>
      <c r="F146" s="14">
        <f t="shared" si="12"/>
        <v>0</v>
      </c>
      <c r="G146" s="15">
        <f t="shared" si="13"/>
        <v>1.0136986301369864E-4</v>
      </c>
      <c r="H146" s="10"/>
      <c r="I146" s="12">
        <v>0</v>
      </c>
      <c r="J146" s="13">
        <f t="shared" si="17"/>
        <v>1.7000000000000001E-2</v>
      </c>
      <c r="K146" s="14">
        <f t="shared" si="14"/>
        <v>0</v>
      </c>
      <c r="L146" s="15">
        <f t="shared" si="15"/>
        <v>4.6575342465753429E-5</v>
      </c>
    </row>
    <row r="147" spans="1:12" x14ac:dyDescent="0.25">
      <c r="A147" s="7">
        <v>43090</v>
      </c>
      <c r="B147" s="4">
        <f>+_xll.RARF(B$2,$A147,"DURACION")</f>
        <v>4.7710942653934998</v>
      </c>
      <c r="D147" s="12">
        <v>0</v>
      </c>
      <c r="E147" s="13">
        <f t="shared" si="16"/>
        <v>3.7000000000000005E-2</v>
      </c>
      <c r="F147" s="14">
        <f t="shared" si="12"/>
        <v>0</v>
      </c>
      <c r="G147" s="15">
        <f t="shared" si="13"/>
        <v>1.0136986301369864E-4</v>
      </c>
      <c r="H147" s="10"/>
      <c r="I147" s="12">
        <v>0</v>
      </c>
      <c r="J147" s="13">
        <f t="shared" si="17"/>
        <v>1.7000000000000001E-2</v>
      </c>
      <c r="K147" s="14">
        <f t="shared" si="14"/>
        <v>0</v>
      </c>
      <c r="L147" s="15">
        <f t="shared" si="15"/>
        <v>4.6575342465753429E-5</v>
      </c>
    </row>
    <row r="148" spans="1:12" x14ac:dyDescent="0.25">
      <c r="A148" s="7">
        <v>43091</v>
      </c>
      <c r="B148" s="4">
        <f>+_xll.RARF(B$2,$A148,"DURACION")</f>
        <v>4.7683545393660998</v>
      </c>
      <c r="D148" s="12">
        <v>0</v>
      </c>
      <c r="E148" s="13">
        <f t="shared" si="16"/>
        <v>3.7000000000000005E-2</v>
      </c>
      <c r="F148" s="14">
        <f t="shared" si="12"/>
        <v>0</v>
      </c>
      <c r="G148" s="15">
        <f t="shared" si="13"/>
        <v>4.0547945205479457E-4</v>
      </c>
      <c r="H148" s="10"/>
      <c r="I148" s="12">
        <v>0</v>
      </c>
      <c r="J148" s="13">
        <f t="shared" si="17"/>
        <v>1.7000000000000001E-2</v>
      </c>
      <c r="K148" s="14">
        <f t="shared" si="14"/>
        <v>0</v>
      </c>
      <c r="L148" s="15">
        <f t="shared" si="15"/>
        <v>1.8630136986301371E-4</v>
      </c>
    </row>
    <row r="149" spans="1:12" x14ac:dyDescent="0.25">
      <c r="A149" s="7">
        <v>43095</v>
      </c>
      <c r="B149" s="4">
        <f>+_xll.RARF(B$2,$A149,"DURACION")</f>
        <v>4.7573956352564997</v>
      </c>
      <c r="D149" s="12">
        <v>0</v>
      </c>
      <c r="E149" s="13">
        <f t="shared" si="16"/>
        <v>3.7000000000000005E-2</v>
      </c>
      <c r="F149" s="14">
        <f t="shared" si="12"/>
        <v>0</v>
      </c>
      <c r="G149" s="15">
        <f t="shared" si="13"/>
        <v>1.0136986301369864E-4</v>
      </c>
      <c r="H149" s="10"/>
      <c r="I149" s="12">
        <v>0</v>
      </c>
      <c r="J149" s="13">
        <f t="shared" si="17"/>
        <v>1.7000000000000001E-2</v>
      </c>
      <c r="K149" s="14">
        <f t="shared" si="14"/>
        <v>0</v>
      </c>
      <c r="L149" s="15">
        <f t="shared" si="15"/>
        <v>4.6575342465753429E-5</v>
      </c>
    </row>
    <row r="150" spans="1:12" x14ac:dyDescent="0.25">
      <c r="A150" s="7">
        <v>43096</v>
      </c>
      <c r="B150" s="4">
        <f>+_xll.RARF(B$2,$A150,"DURACION")</f>
        <v>4.7546559092290996</v>
      </c>
      <c r="D150" s="12">
        <v>0</v>
      </c>
      <c r="E150" s="13">
        <f t="shared" si="16"/>
        <v>3.7000000000000005E-2</v>
      </c>
      <c r="F150" s="14">
        <f t="shared" si="12"/>
        <v>0</v>
      </c>
      <c r="G150" s="15">
        <f t="shared" si="13"/>
        <v>1.0136986301369864E-4</v>
      </c>
      <c r="H150" s="10"/>
      <c r="I150" s="12">
        <v>0</v>
      </c>
      <c r="J150" s="13">
        <f t="shared" si="17"/>
        <v>1.7000000000000001E-2</v>
      </c>
      <c r="K150" s="14">
        <f t="shared" si="14"/>
        <v>0</v>
      </c>
      <c r="L150" s="15">
        <f t="shared" si="15"/>
        <v>4.6575342465753429E-5</v>
      </c>
    </row>
    <row r="151" spans="1:12" x14ac:dyDescent="0.25">
      <c r="A151" s="7">
        <v>43097</v>
      </c>
      <c r="B151" s="4">
        <f>+_xll.RARF(B$2,$A151,"DURACION")</f>
        <v>4.7519161832016996</v>
      </c>
      <c r="D151" s="12">
        <v>0</v>
      </c>
      <c r="E151" s="13">
        <f t="shared" si="16"/>
        <v>3.7000000000000005E-2</v>
      </c>
      <c r="F151" s="14">
        <f t="shared" si="12"/>
        <v>0</v>
      </c>
      <c r="G151" s="15">
        <f t="shared" si="13"/>
        <v>1.0136986301369864E-4</v>
      </c>
      <c r="H151" s="10"/>
      <c r="I151" s="12">
        <v>0</v>
      </c>
      <c r="J151" s="13">
        <f t="shared" si="17"/>
        <v>1.7000000000000001E-2</v>
      </c>
      <c r="K151" s="14">
        <f t="shared" si="14"/>
        <v>0</v>
      </c>
      <c r="L151" s="15">
        <f t="shared" si="15"/>
        <v>4.6575342465753429E-5</v>
      </c>
    </row>
    <row r="152" spans="1:12" x14ac:dyDescent="0.25">
      <c r="A152" s="7">
        <v>43098</v>
      </c>
      <c r="B152" s="4">
        <f>+_xll.RARF(B$2,$A152,"DURACION")</f>
        <v>4.7491764571742996</v>
      </c>
      <c r="D152" s="12">
        <v>0</v>
      </c>
      <c r="E152" s="13">
        <f t="shared" si="16"/>
        <v>3.7000000000000005E-2</v>
      </c>
      <c r="F152" s="14">
        <f t="shared" si="12"/>
        <v>0</v>
      </c>
      <c r="G152" s="15">
        <f t="shared" si="13"/>
        <v>2.0273972602739728E-4</v>
      </c>
      <c r="H152" s="10"/>
      <c r="I152" s="12">
        <v>0</v>
      </c>
      <c r="J152" s="13">
        <f t="shared" si="17"/>
        <v>1.7000000000000001E-2</v>
      </c>
      <c r="K152" s="14">
        <f t="shared" si="14"/>
        <v>0</v>
      </c>
      <c r="L152" s="15">
        <f t="shared" si="15"/>
        <v>9.3150684931506857E-5</v>
      </c>
    </row>
    <row r="153" spans="1:12" x14ac:dyDescent="0.25">
      <c r="A153" s="7">
        <v>43100</v>
      </c>
      <c r="B153" s="4">
        <f>+_xll.RARF(B$2,$A153,"DURACION")</f>
        <v>4.7436970051195004</v>
      </c>
      <c r="D153" s="12">
        <v>0</v>
      </c>
      <c r="E153" s="13">
        <f t="shared" si="16"/>
        <v>3.7000000000000005E-2</v>
      </c>
      <c r="F153" s="14">
        <f t="shared" si="12"/>
        <v>0</v>
      </c>
      <c r="G153" s="15">
        <f t="shared" si="13"/>
        <v>2.0273972602739728E-4</v>
      </c>
      <c r="H153" s="10"/>
      <c r="I153" s="12">
        <v>0</v>
      </c>
      <c r="J153" s="13">
        <f t="shared" si="17"/>
        <v>1.7000000000000001E-2</v>
      </c>
      <c r="K153" s="14">
        <f t="shared" si="14"/>
        <v>0</v>
      </c>
      <c r="L153" s="15">
        <f t="shared" si="15"/>
        <v>9.3150684931506857E-5</v>
      </c>
    </row>
    <row r="154" spans="1:12" x14ac:dyDescent="0.25">
      <c r="A154" s="7">
        <v>43102</v>
      </c>
      <c r="B154" s="4">
        <f>+_xll.RARF(B$2,$A154,"DURACION")</f>
        <v>4.7382175530647004</v>
      </c>
      <c r="D154" s="12">
        <v>0</v>
      </c>
      <c r="E154" s="13">
        <f t="shared" si="16"/>
        <v>3.7000000000000005E-2</v>
      </c>
      <c r="F154" s="14">
        <f t="shared" si="12"/>
        <v>0</v>
      </c>
      <c r="G154" s="15">
        <f t="shared" si="13"/>
        <v>1.0136986301369864E-4</v>
      </c>
      <c r="H154" s="10"/>
      <c r="I154" s="12">
        <v>0</v>
      </c>
      <c r="J154" s="13">
        <f t="shared" si="17"/>
        <v>1.7000000000000001E-2</v>
      </c>
      <c r="K154" s="14">
        <f t="shared" si="14"/>
        <v>0</v>
      </c>
      <c r="L154" s="15">
        <f t="shared" si="15"/>
        <v>4.6575342465753429E-5</v>
      </c>
    </row>
    <row r="155" spans="1:12" x14ac:dyDescent="0.25">
      <c r="A155" s="7">
        <v>43103</v>
      </c>
      <c r="B155" s="4">
        <f>+_xll.RARF(B$2,$A155,"DURACION")</f>
        <v>4.7354778270373004</v>
      </c>
      <c r="D155" s="12">
        <v>0</v>
      </c>
      <c r="E155" s="13">
        <f t="shared" si="16"/>
        <v>3.7000000000000005E-2</v>
      </c>
      <c r="F155" s="14">
        <f t="shared" si="12"/>
        <v>0</v>
      </c>
      <c r="G155" s="15">
        <f t="shared" si="13"/>
        <v>1.0136986301369864E-4</v>
      </c>
      <c r="H155" s="10"/>
      <c r="I155" s="12">
        <v>0</v>
      </c>
      <c r="J155" s="13">
        <f t="shared" si="17"/>
        <v>1.7000000000000001E-2</v>
      </c>
      <c r="K155" s="14">
        <f t="shared" si="14"/>
        <v>0</v>
      </c>
      <c r="L155" s="15">
        <f t="shared" si="15"/>
        <v>4.6575342465753429E-5</v>
      </c>
    </row>
    <row r="156" spans="1:12" x14ac:dyDescent="0.25">
      <c r="A156" s="7">
        <v>43104</v>
      </c>
      <c r="B156" s="4">
        <f>+_xll.RARF(B$2,$A156,"DURACION")</f>
        <v>4.7327381010099003</v>
      </c>
      <c r="D156" s="12">
        <v>0</v>
      </c>
      <c r="E156" s="13">
        <f t="shared" si="16"/>
        <v>3.7000000000000005E-2</v>
      </c>
      <c r="F156" s="14">
        <f t="shared" si="12"/>
        <v>0</v>
      </c>
      <c r="G156" s="15">
        <f t="shared" si="13"/>
        <v>1.0136986301369864E-4</v>
      </c>
      <c r="H156" s="10"/>
      <c r="I156" s="12">
        <v>0</v>
      </c>
      <c r="J156" s="13">
        <f t="shared" si="17"/>
        <v>1.7000000000000001E-2</v>
      </c>
      <c r="K156" s="14">
        <f t="shared" si="14"/>
        <v>0</v>
      </c>
      <c r="L156" s="15">
        <f t="shared" si="15"/>
        <v>4.6575342465753429E-5</v>
      </c>
    </row>
    <row r="157" spans="1:12" x14ac:dyDescent="0.25">
      <c r="A157" s="7">
        <v>43105</v>
      </c>
      <c r="B157" s="4">
        <f>+_xll.RARF(B$2,$A157,"DURACION")</f>
        <v>4.7299983749825003</v>
      </c>
      <c r="D157" s="12">
        <v>0</v>
      </c>
      <c r="E157" s="13">
        <f t="shared" si="16"/>
        <v>3.7000000000000005E-2</v>
      </c>
      <c r="F157" s="14">
        <f t="shared" si="12"/>
        <v>0</v>
      </c>
      <c r="G157" s="15">
        <f t="shared" si="13"/>
        <v>3.0410958904109595E-4</v>
      </c>
      <c r="H157" s="10"/>
      <c r="I157" s="12">
        <v>0</v>
      </c>
      <c r="J157" s="13">
        <f t="shared" si="17"/>
        <v>1.7000000000000001E-2</v>
      </c>
      <c r="K157" s="14">
        <f t="shared" si="14"/>
        <v>0</v>
      </c>
      <c r="L157" s="15">
        <f t="shared" si="15"/>
        <v>1.3972602739726028E-4</v>
      </c>
    </row>
    <row r="158" spans="1:12" x14ac:dyDescent="0.25">
      <c r="A158" s="7">
        <v>43108</v>
      </c>
      <c r="B158" s="4">
        <f>+_xll.RARF(B$2,$A158,"DURACION")</f>
        <v>4.7217791969003002</v>
      </c>
      <c r="D158" s="12">
        <v>0</v>
      </c>
      <c r="E158" s="13">
        <f t="shared" si="16"/>
        <v>3.7000000000000005E-2</v>
      </c>
      <c r="F158" s="14">
        <f t="shared" si="12"/>
        <v>0</v>
      </c>
      <c r="G158" s="15">
        <f t="shared" si="13"/>
        <v>1.0136986301369864E-4</v>
      </c>
      <c r="H158" s="10"/>
      <c r="I158" s="12">
        <v>0</v>
      </c>
      <c r="J158" s="13">
        <f t="shared" si="17"/>
        <v>1.7000000000000001E-2</v>
      </c>
      <c r="K158" s="14">
        <f t="shared" si="14"/>
        <v>0</v>
      </c>
      <c r="L158" s="15">
        <f t="shared" si="15"/>
        <v>4.6575342465753429E-5</v>
      </c>
    </row>
    <row r="159" spans="1:12" x14ac:dyDescent="0.25">
      <c r="A159" s="7">
        <v>43109</v>
      </c>
      <c r="B159" s="4">
        <f>+_xll.RARF(B$2,$A159,"DURACION")</f>
        <v>4.7190394708729002</v>
      </c>
      <c r="D159" s="12">
        <v>0</v>
      </c>
      <c r="E159" s="13">
        <f t="shared" si="16"/>
        <v>3.7000000000000005E-2</v>
      </c>
      <c r="F159" s="14">
        <f t="shared" si="12"/>
        <v>0</v>
      </c>
      <c r="G159" s="15">
        <f t="shared" si="13"/>
        <v>1.0136986301369864E-4</v>
      </c>
      <c r="H159" s="10"/>
      <c r="I159" s="12">
        <v>0</v>
      </c>
      <c r="J159" s="13">
        <f t="shared" si="17"/>
        <v>1.7000000000000001E-2</v>
      </c>
      <c r="K159" s="14">
        <f t="shared" si="14"/>
        <v>0</v>
      </c>
      <c r="L159" s="15">
        <f t="shared" si="15"/>
        <v>4.6575342465753429E-5</v>
      </c>
    </row>
    <row r="160" spans="1:12" x14ac:dyDescent="0.25">
      <c r="A160" s="7">
        <v>43110</v>
      </c>
      <c r="B160" s="4">
        <f>+_xll.RARF(B$2,$A160,"DURACION")</f>
        <v>4.7162997448455002</v>
      </c>
      <c r="D160" s="12">
        <v>0</v>
      </c>
      <c r="E160" s="13">
        <f t="shared" si="16"/>
        <v>3.7000000000000005E-2</v>
      </c>
      <c r="F160" s="14">
        <f t="shared" si="12"/>
        <v>0</v>
      </c>
      <c r="G160" s="15">
        <f t="shared" si="13"/>
        <v>1.0136986301369864E-4</v>
      </c>
      <c r="H160" s="10"/>
      <c r="I160" s="12">
        <v>0</v>
      </c>
      <c r="J160" s="13">
        <f t="shared" si="17"/>
        <v>1.7000000000000001E-2</v>
      </c>
      <c r="K160" s="14">
        <f t="shared" si="14"/>
        <v>0</v>
      </c>
      <c r="L160" s="15">
        <f t="shared" si="15"/>
        <v>4.6575342465753429E-5</v>
      </c>
    </row>
    <row r="161" spans="1:12" x14ac:dyDescent="0.25">
      <c r="A161" s="7">
        <v>43111</v>
      </c>
      <c r="B161" s="4">
        <f>+_xll.RARF(B$2,$A161,"DURACION")</f>
        <v>4.7135600188181002</v>
      </c>
      <c r="D161" s="12">
        <v>0</v>
      </c>
      <c r="E161" s="13">
        <f t="shared" si="16"/>
        <v>3.7000000000000005E-2</v>
      </c>
      <c r="F161" s="14">
        <f t="shared" si="12"/>
        <v>0</v>
      </c>
      <c r="G161" s="15">
        <f t="shared" si="13"/>
        <v>1.0136986301369864E-4</v>
      </c>
      <c r="H161" s="10"/>
      <c r="I161" s="12">
        <v>0</v>
      </c>
      <c r="J161" s="13">
        <f t="shared" si="17"/>
        <v>1.7000000000000001E-2</v>
      </c>
      <c r="K161" s="14">
        <f t="shared" si="14"/>
        <v>0</v>
      </c>
      <c r="L161" s="15">
        <f t="shared" si="15"/>
        <v>4.6575342465753429E-5</v>
      </c>
    </row>
    <row r="162" spans="1:12" x14ac:dyDescent="0.25">
      <c r="A162" s="7">
        <v>43112</v>
      </c>
      <c r="B162" s="4">
        <f>+_xll.RARF(B$2,$A162,"DURACION")</f>
        <v>4.7108202927907001</v>
      </c>
      <c r="D162" s="12">
        <v>0</v>
      </c>
      <c r="E162" s="13">
        <f t="shared" si="16"/>
        <v>3.7000000000000005E-2</v>
      </c>
      <c r="F162" s="14">
        <f t="shared" si="12"/>
        <v>0</v>
      </c>
      <c r="G162" s="15">
        <f t="shared" si="13"/>
        <v>3.0410958904109595E-4</v>
      </c>
      <c r="H162" s="10"/>
      <c r="I162" s="12">
        <v>0</v>
      </c>
      <c r="J162" s="13">
        <f t="shared" si="17"/>
        <v>1.7000000000000001E-2</v>
      </c>
      <c r="K162" s="14">
        <f t="shared" si="14"/>
        <v>0</v>
      </c>
      <c r="L162" s="15">
        <f t="shared" si="15"/>
        <v>1.3972602739726028E-4</v>
      </c>
    </row>
    <row r="163" spans="1:12" x14ac:dyDescent="0.25">
      <c r="A163" s="7">
        <v>43115</v>
      </c>
      <c r="B163" s="4">
        <f>+_xll.RARF(B$2,$A163,"DURACION")</f>
        <v>4.7026011147085001</v>
      </c>
      <c r="D163" s="12">
        <v>0</v>
      </c>
      <c r="E163" s="13">
        <f t="shared" si="16"/>
        <v>3.7000000000000005E-2</v>
      </c>
      <c r="F163" s="14">
        <f t="shared" si="12"/>
        <v>0</v>
      </c>
      <c r="G163" s="15">
        <f t="shared" si="13"/>
        <v>2.0273972602739728E-4</v>
      </c>
      <c r="H163" s="10"/>
      <c r="I163" s="12">
        <v>0</v>
      </c>
      <c r="J163" s="13">
        <f t="shared" si="17"/>
        <v>1.7000000000000001E-2</v>
      </c>
      <c r="K163" s="14">
        <f t="shared" si="14"/>
        <v>0</v>
      </c>
      <c r="L163" s="15">
        <f t="shared" si="15"/>
        <v>9.3150684931506857E-5</v>
      </c>
    </row>
    <row r="164" spans="1:12" x14ac:dyDescent="0.25">
      <c r="A164" s="7">
        <v>43117</v>
      </c>
      <c r="B164" s="4">
        <f>+_xll.RARF(B$2,$A164,"DURACION")</f>
        <v>4.6971216626537</v>
      </c>
      <c r="D164" s="12">
        <v>0</v>
      </c>
      <c r="E164" s="13">
        <f t="shared" si="16"/>
        <v>3.7000000000000005E-2</v>
      </c>
      <c r="F164" s="14">
        <f t="shared" si="12"/>
        <v>0</v>
      </c>
      <c r="G164" s="15">
        <f t="shared" si="13"/>
        <v>1.0136986301369864E-4</v>
      </c>
      <c r="H164" s="10"/>
      <c r="I164" s="12">
        <v>0</v>
      </c>
      <c r="J164" s="13">
        <f t="shared" si="17"/>
        <v>1.7000000000000001E-2</v>
      </c>
      <c r="K164" s="14">
        <f t="shared" si="14"/>
        <v>0</v>
      </c>
      <c r="L164" s="15">
        <f t="shared" si="15"/>
        <v>4.6575342465753429E-5</v>
      </c>
    </row>
    <row r="165" spans="1:12" x14ac:dyDescent="0.25">
      <c r="A165" s="7">
        <v>43118</v>
      </c>
      <c r="B165" s="4">
        <f>+_xll.RARF(B$2,$A165,"DURACION")</f>
        <v>4.6943819366263</v>
      </c>
      <c r="D165" s="12">
        <v>0</v>
      </c>
      <c r="E165" s="13">
        <f t="shared" si="16"/>
        <v>3.7000000000000005E-2</v>
      </c>
      <c r="F165" s="14">
        <f t="shared" si="12"/>
        <v>0</v>
      </c>
      <c r="G165" s="15">
        <f t="shared" si="13"/>
        <v>1.0136986301369864E-4</v>
      </c>
      <c r="H165" s="10"/>
      <c r="I165" s="12">
        <v>0</v>
      </c>
      <c r="J165" s="13">
        <f t="shared" si="17"/>
        <v>1.7000000000000001E-2</v>
      </c>
      <c r="K165" s="14">
        <f t="shared" si="14"/>
        <v>0</v>
      </c>
      <c r="L165" s="15">
        <f t="shared" si="15"/>
        <v>4.6575342465753429E-5</v>
      </c>
    </row>
    <row r="166" spans="1:12" x14ac:dyDescent="0.25">
      <c r="A166" s="7">
        <v>43119</v>
      </c>
      <c r="B166" s="4">
        <f>+_xll.RARF(B$2,$A166,"DURACION")</f>
        <v>4.6916422105989</v>
      </c>
      <c r="D166" s="12">
        <v>0</v>
      </c>
      <c r="E166" s="13">
        <f t="shared" si="16"/>
        <v>3.7000000000000005E-2</v>
      </c>
      <c r="F166" s="14">
        <f t="shared" si="12"/>
        <v>0</v>
      </c>
      <c r="G166" s="15">
        <f t="shared" si="13"/>
        <v>3.0410958904109595E-4</v>
      </c>
      <c r="H166" s="10"/>
      <c r="I166" s="12">
        <v>0</v>
      </c>
      <c r="J166" s="13">
        <f t="shared" si="17"/>
        <v>1.7000000000000001E-2</v>
      </c>
      <c r="K166" s="14">
        <f t="shared" si="14"/>
        <v>0</v>
      </c>
      <c r="L166" s="15">
        <f t="shared" si="15"/>
        <v>1.3972602739726028E-4</v>
      </c>
    </row>
    <row r="167" spans="1:12" x14ac:dyDescent="0.25">
      <c r="A167" s="7">
        <v>43122</v>
      </c>
      <c r="B167" s="4">
        <f>+_xll.RARF(B$2,$A167,"DURACION")</f>
        <v>4.6834230325166999</v>
      </c>
      <c r="D167" s="12">
        <v>0</v>
      </c>
      <c r="E167" s="13">
        <f t="shared" si="16"/>
        <v>3.7000000000000005E-2</v>
      </c>
      <c r="F167" s="14">
        <f t="shared" si="12"/>
        <v>0</v>
      </c>
      <c r="G167" s="15">
        <f t="shared" si="13"/>
        <v>1.0136986301369864E-4</v>
      </c>
      <c r="H167" s="10"/>
      <c r="I167" s="12">
        <v>0</v>
      </c>
      <c r="J167" s="13">
        <f t="shared" si="17"/>
        <v>1.7000000000000001E-2</v>
      </c>
      <c r="K167" s="14">
        <f t="shared" si="14"/>
        <v>0</v>
      </c>
      <c r="L167" s="15">
        <f t="shared" si="15"/>
        <v>4.6575342465753429E-5</v>
      </c>
    </row>
    <row r="168" spans="1:12" x14ac:dyDescent="0.25">
      <c r="A168" s="7">
        <v>43123</v>
      </c>
      <c r="B168" s="4">
        <f>+_xll.RARF(B$2,$A168,"DURACION")</f>
        <v>4.6806833064892999</v>
      </c>
      <c r="D168" s="12">
        <v>0</v>
      </c>
      <c r="E168" s="13">
        <f t="shared" si="16"/>
        <v>3.7000000000000005E-2</v>
      </c>
      <c r="F168" s="14">
        <f t="shared" si="12"/>
        <v>0</v>
      </c>
      <c r="G168" s="15">
        <f t="shared" si="13"/>
        <v>1.0136986301369864E-4</v>
      </c>
      <c r="H168" s="10"/>
      <c r="I168" s="12">
        <v>0</v>
      </c>
      <c r="J168" s="13">
        <f t="shared" si="17"/>
        <v>1.7000000000000001E-2</v>
      </c>
      <c r="K168" s="14">
        <f t="shared" si="14"/>
        <v>0</v>
      </c>
      <c r="L168" s="15">
        <f t="shared" si="15"/>
        <v>4.6575342465753429E-5</v>
      </c>
    </row>
    <row r="169" spans="1:12" x14ac:dyDescent="0.25">
      <c r="A169" s="7">
        <v>43124</v>
      </c>
      <c r="B169" s="4">
        <f>+_xll.RARF(B$2,$A169,"DURACION")</f>
        <v>4.6779435804618998</v>
      </c>
      <c r="D169" s="12">
        <v>0</v>
      </c>
      <c r="E169" s="13">
        <f t="shared" si="16"/>
        <v>3.7000000000000005E-2</v>
      </c>
      <c r="F169" s="14">
        <f t="shared" si="12"/>
        <v>0</v>
      </c>
      <c r="G169" s="15">
        <f t="shared" si="13"/>
        <v>1.0136986301369864E-4</v>
      </c>
      <c r="H169" s="10"/>
      <c r="I169" s="12">
        <v>0</v>
      </c>
      <c r="J169" s="13">
        <f t="shared" si="17"/>
        <v>1.7000000000000001E-2</v>
      </c>
      <c r="K169" s="14">
        <f t="shared" si="14"/>
        <v>0</v>
      </c>
      <c r="L169" s="15">
        <f t="shared" si="15"/>
        <v>4.6575342465753429E-5</v>
      </c>
    </row>
    <row r="170" spans="1:12" x14ac:dyDescent="0.25">
      <c r="A170" s="7">
        <v>43125</v>
      </c>
      <c r="B170" s="4">
        <f>+_xll.RARF(B$2,$A170,"DURACION")</f>
        <v>4.6758847949466</v>
      </c>
      <c r="D170" s="12">
        <v>0</v>
      </c>
      <c r="E170" s="13">
        <f t="shared" si="16"/>
        <v>3.7000000000000005E-2</v>
      </c>
      <c r="F170" s="14">
        <f t="shared" si="12"/>
        <v>0</v>
      </c>
      <c r="G170" s="15">
        <f t="shared" si="13"/>
        <v>1.0136986301369864E-4</v>
      </c>
      <c r="H170" s="10"/>
      <c r="I170" s="12">
        <v>0</v>
      </c>
      <c r="J170" s="13">
        <f t="shared" si="17"/>
        <v>1.7000000000000001E-2</v>
      </c>
      <c r="K170" s="14">
        <f t="shared" si="14"/>
        <v>0</v>
      </c>
      <c r="L170" s="15">
        <f t="shared" si="15"/>
        <v>4.6575342465753429E-5</v>
      </c>
    </row>
    <row r="171" spans="1:12" x14ac:dyDescent="0.25">
      <c r="A171" s="7">
        <v>43126</v>
      </c>
      <c r="B171" s="4">
        <f>+_xll.RARF(B$2,$A171,"DURACION")</f>
        <v>4.6731450689192</v>
      </c>
      <c r="D171" s="12">
        <v>0</v>
      </c>
      <c r="E171" s="13">
        <f t="shared" si="16"/>
        <v>3.7000000000000005E-2</v>
      </c>
      <c r="F171" s="14">
        <f t="shared" si="12"/>
        <v>0</v>
      </c>
      <c r="G171" s="15">
        <f t="shared" si="13"/>
        <v>3.0410958904109595E-4</v>
      </c>
      <c r="H171" s="10"/>
      <c r="I171" s="12">
        <v>0</v>
      </c>
      <c r="J171" s="13">
        <f t="shared" si="17"/>
        <v>1.7000000000000001E-2</v>
      </c>
      <c r="K171" s="14">
        <f t="shared" si="14"/>
        <v>0</v>
      </c>
      <c r="L171" s="15">
        <f t="shared" si="15"/>
        <v>1.3972602739726028E-4</v>
      </c>
    </row>
    <row r="172" spans="1:12" x14ac:dyDescent="0.25">
      <c r="A172" s="7">
        <v>43129</v>
      </c>
      <c r="B172" s="4">
        <f>+_xll.RARF(B$2,$A172,"DURACION")</f>
        <v>4.6649258908369999</v>
      </c>
      <c r="D172" s="12">
        <v>0</v>
      </c>
      <c r="E172" s="13">
        <f t="shared" si="16"/>
        <v>3.7000000000000005E-2</v>
      </c>
      <c r="F172" s="14">
        <f t="shared" si="12"/>
        <v>0</v>
      </c>
      <c r="G172" s="15">
        <f t="shared" si="13"/>
        <v>1.0136986301369864E-4</v>
      </c>
      <c r="H172" s="10"/>
      <c r="I172" s="12">
        <v>0</v>
      </c>
      <c r="J172" s="13">
        <f t="shared" si="17"/>
        <v>1.7000000000000001E-2</v>
      </c>
      <c r="K172" s="14">
        <f t="shared" si="14"/>
        <v>0</v>
      </c>
      <c r="L172" s="15">
        <f t="shared" si="15"/>
        <v>4.6575342465753429E-5</v>
      </c>
    </row>
    <row r="173" spans="1:12" x14ac:dyDescent="0.25">
      <c r="A173" s="7">
        <v>43130</v>
      </c>
      <c r="B173" s="4">
        <f>+_xll.RARF(B$2,$A173,"DURACION")</f>
        <v>4.6621861648095999</v>
      </c>
      <c r="D173" s="12">
        <v>0</v>
      </c>
      <c r="E173" s="13">
        <f t="shared" si="16"/>
        <v>3.7000000000000005E-2</v>
      </c>
      <c r="F173" s="14">
        <f t="shared" si="12"/>
        <v>0</v>
      </c>
      <c r="G173" s="15">
        <f t="shared" si="13"/>
        <v>1.0136986301369864E-4</v>
      </c>
      <c r="H173" s="10"/>
      <c r="I173" s="12">
        <v>0</v>
      </c>
      <c r="J173" s="13">
        <f t="shared" si="17"/>
        <v>1.7000000000000001E-2</v>
      </c>
      <c r="K173" s="14">
        <f t="shared" si="14"/>
        <v>0</v>
      </c>
      <c r="L173" s="15">
        <f t="shared" si="15"/>
        <v>4.6575342465753429E-5</v>
      </c>
    </row>
    <row r="174" spans="1:12" x14ac:dyDescent="0.25">
      <c r="A174" s="7">
        <v>43131</v>
      </c>
      <c r="B174" s="4">
        <f>+_xll.RARF(B$2,$A174,"DURACION")</f>
        <v>4.6594464387821999</v>
      </c>
      <c r="D174" s="12">
        <v>0</v>
      </c>
      <c r="E174" s="13">
        <f t="shared" si="16"/>
        <v>3.7000000000000005E-2</v>
      </c>
      <c r="F174" s="14">
        <f t="shared" si="12"/>
        <v>0</v>
      </c>
      <c r="G174" s="15">
        <f t="shared" si="13"/>
        <v>1.0136986301369864E-4</v>
      </c>
      <c r="H174" s="10"/>
      <c r="I174" s="12">
        <v>0</v>
      </c>
      <c r="J174" s="13">
        <f t="shared" si="17"/>
        <v>1.7000000000000001E-2</v>
      </c>
      <c r="K174" s="14">
        <f t="shared" si="14"/>
        <v>0</v>
      </c>
      <c r="L174" s="15">
        <f t="shared" si="15"/>
        <v>4.6575342465753429E-5</v>
      </c>
    </row>
    <row r="175" spans="1:12" x14ac:dyDescent="0.25">
      <c r="A175" s="7">
        <v>43132</v>
      </c>
      <c r="B175" s="4">
        <f>+_xll.RARF(B$2,$A175,"DURACION")</f>
        <v>4.6567067127547999</v>
      </c>
      <c r="D175" s="12">
        <v>0</v>
      </c>
      <c r="E175" s="13">
        <f t="shared" si="16"/>
        <v>3.7000000000000005E-2</v>
      </c>
      <c r="F175" s="14">
        <f t="shared" si="12"/>
        <v>0</v>
      </c>
      <c r="G175" s="15">
        <f t="shared" si="13"/>
        <v>1.0136986301369864E-4</v>
      </c>
      <c r="H175" s="10"/>
      <c r="I175" s="12">
        <v>0</v>
      </c>
      <c r="J175" s="13">
        <f t="shared" si="17"/>
        <v>1.7000000000000001E-2</v>
      </c>
      <c r="K175" s="14">
        <f t="shared" si="14"/>
        <v>0</v>
      </c>
      <c r="L175" s="15">
        <f t="shared" si="15"/>
        <v>4.6575342465753429E-5</v>
      </c>
    </row>
    <row r="176" spans="1:12" x14ac:dyDescent="0.25">
      <c r="A176" s="7">
        <v>43133</v>
      </c>
      <c r="B176" s="4">
        <f>+_xll.RARF(B$2,$A176,"DURACION")</f>
        <v>4.6532860462154</v>
      </c>
      <c r="D176" s="12">
        <v>0</v>
      </c>
      <c r="E176" s="13">
        <f t="shared" si="16"/>
        <v>3.7000000000000005E-2</v>
      </c>
      <c r="F176" s="14">
        <f t="shared" si="12"/>
        <v>0</v>
      </c>
      <c r="G176" s="15">
        <f t="shared" si="13"/>
        <v>3.0410958904109595E-4</v>
      </c>
      <c r="H176" s="10"/>
      <c r="I176" s="12">
        <v>0</v>
      </c>
      <c r="J176" s="13">
        <f t="shared" si="17"/>
        <v>1.7000000000000001E-2</v>
      </c>
      <c r="K176" s="14">
        <f t="shared" si="14"/>
        <v>0</v>
      </c>
      <c r="L176" s="15">
        <f t="shared" si="15"/>
        <v>1.3972602739726028E-4</v>
      </c>
    </row>
    <row r="177" spans="1:12" x14ac:dyDescent="0.25">
      <c r="A177" s="7">
        <v>43136</v>
      </c>
      <c r="B177" s="4">
        <f>+_xll.RARF(B$2,$A177,"DURACION")</f>
        <v>4.6450668681331999</v>
      </c>
      <c r="D177" s="12">
        <v>0</v>
      </c>
      <c r="E177" s="13">
        <f t="shared" si="16"/>
        <v>3.7000000000000005E-2</v>
      </c>
      <c r="F177" s="14">
        <f t="shared" si="12"/>
        <v>0</v>
      </c>
      <c r="G177" s="15">
        <f t="shared" si="13"/>
        <v>1.0136986301369864E-4</v>
      </c>
      <c r="H177" s="10"/>
      <c r="I177" s="12">
        <v>0</v>
      </c>
      <c r="J177" s="13">
        <f t="shared" si="17"/>
        <v>1.7000000000000001E-2</v>
      </c>
      <c r="K177" s="14">
        <f t="shared" si="14"/>
        <v>0</v>
      </c>
      <c r="L177" s="15">
        <f t="shared" si="15"/>
        <v>4.6575342465753429E-5</v>
      </c>
    </row>
    <row r="178" spans="1:12" x14ac:dyDescent="0.25">
      <c r="A178" s="7">
        <v>43137</v>
      </c>
      <c r="B178" s="4">
        <f>+_xll.RARF(B$2,$A178,"DURACION")</f>
        <v>4.6423271421057999</v>
      </c>
      <c r="D178" s="12">
        <v>0</v>
      </c>
      <c r="E178" s="13">
        <f t="shared" si="16"/>
        <v>3.7000000000000005E-2</v>
      </c>
      <c r="F178" s="14">
        <f t="shared" si="12"/>
        <v>0</v>
      </c>
      <c r="G178" s="15">
        <f t="shared" si="13"/>
        <v>1.0136986301369864E-4</v>
      </c>
      <c r="H178" s="10"/>
      <c r="I178" s="12">
        <v>0</v>
      </c>
      <c r="J178" s="13">
        <f t="shared" si="17"/>
        <v>1.7000000000000001E-2</v>
      </c>
      <c r="K178" s="14">
        <f t="shared" si="14"/>
        <v>0</v>
      </c>
      <c r="L178" s="15">
        <f t="shared" si="15"/>
        <v>4.6575342465753429E-5</v>
      </c>
    </row>
    <row r="179" spans="1:12" x14ac:dyDescent="0.25">
      <c r="A179" s="7">
        <v>43138</v>
      </c>
      <c r="B179" s="4">
        <f>+_xll.RARF(B$2,$A179,"DURACION")</f>
        <v>4.6395874160783999</v>
      </c>
      <c r="D179" s="12">
        <v>0</v>
      </c>
      <c r="E179" s="13">
        <f t="shared" si="16"/>
        <v>3.7000000000000005E-2</v>
      </c>
      <c r="F179" s="14">
        <f t="shared" si="12"/>
        <v>0</v>
      </c>
      <c r="G179" s="15">
        <f t="shared" si="13"/>
        <v>1.0136986301369864E-4</v>
      </c>
      <c r="H179" s="10"/>
      <c r="I179" s="12">
        <v>0</v>
      </c>
      <c r="J179" s="13">
        <f t="shared" si="17"/>
        <v>1.7000000000000001E-2</v>
      </c>
      <c r="K179" s="14">
        <f t="shared" si="14"/>
        <v>0</v>
      </c>
      <c r="L179" s="15">
        <f t="shared" si="15"/>
        <v>4.6575342465753429E-5</v>
      </c>
    </row>
    <row r="180" spans="1:12" x14ac:dyDescent="0.25">
      <c r="A180" s="7">
        <v>43139</v>
      </c>
      <c r="B180" s="4">
        <f>+_xll.RARF(B$2,$A180,"DURACION")</f>
        <v>4.6375286305629997</v>
      </c>
      <c r="D180" s="12">
        <v>0</v>
      </c>
      <c r="E180" s="13">
        <f t="shared" si="16"/>
        <v>3.7000000000000005E-2</v>
      </c>
      <c r="F180" s="14">
        <f t="shared" si="12"/>
        <v>0</v>
      </c>
      <c r="G180" s="15">
        <f t="shared" si="13"/>
        <v>1.0136986301369864E-4</v>
      </c>
      <c r="H180" s="10"/>
      <c r="I180" s="12">
        <v>0</v>
      </c>
      <c r="J180" s="13">
        <f t="shared" si="17"/>
        <v>1.7000000000000001E-2</v>
      </c>
      <c r="K180" s="14">
        <f t="shared" si="14"/>
        <v>0</v>
      </c>
      <c r="L180" s="15">
        <f t="shared" si="15"/>
        <v>4.6575342465753429E-5</v>
      </c>
    </row>
    <row r="181" spans="1:12" x14ac:dyDescent="0.25">
      <c r="A181" s="7">
        <v>43140</v>
      </c>
      <c r="B181" s="4">
        <f>+_xll.RARF(B$2,$A181,"DURACION")</f>
        <v>4.6347889045355997</v>
      </c>
      <c r="D181" s="12">
        <v>0</v>
      </c>
      <c r="E181" s="13">
        <f t="shared" si="16"/>
        <v>3.7000000000000005E-2</v>
      </c>
      <c r="F181" s="14">
        <f t="shared" si="12"/>
        <v>0</v>
      </c>
      <c r="G181" s="15">
        <f t="shared" si="13"/>
        <v>3.0410958904109595E-4</v>
      </c>
      <c r="H181" s="10"/>
      <c r="I181" s="12">
        <v>0</v>
      </c>
      <c r="J181" s="13">
        <f t="shared" si="17"/>
        <v>1.7000000000000001E-2</v>
      </c>
      <c r="K181" s="14">
        <f t="shared" si="14"/>
        <v>0</v>
      </c>
      <c r="L181" s="15">
        <f t="shared" si="15"/>
        <v>1.3972602739726028E-4</v>
      </c>
    </row>
    <row r="182" spans="1:12" x14ac:dyDescent="0.25">
      <c r="A182" s="7">
        <v>43143</v>
      </c>
      <c r="B182" s="4">
        <f>+_xll.RARF(B$2,$A182,"DURACION")</f>
        <v>4.6265697264535</v>
      </c>
      <c r="D182" s="12">
        <v>0</v>
      </c>
      <c r="E182" s="13">
        <f t="shared" si="16"/>
        <v>3.7000000000000005E-2</v>
      </c>
      <c r="F182" s="14">
        <f t="shared" si="12"/>
        <v>0</v>
      </c>
      <c r="G182" s="15">
        <f t="shared" si="13"/>
        <v>1.0136986301369864E-4</v>
      </c>
      <c r="H182" s="10"/>
      <c r="I182" s="12">
        <v>0</v>
      </c>
      <c r="J182" s="13">
        <f t="shared" si="17"/>
        <v>1.7000000000000001E-2</v>
      </c>
      <c r="K182" s="14">
        <f t="shared" si="14"/>
        <v>0</v>
      </c>
      <c r="L182" s="15">
        <f t="shared" si="15"/>
        <v>4.6575342465753429E-5</v>
      </c>
    </row>
    <row r="183" spans="1:12" x14ac:dyDescent="0.25">
      <c r="A183" s="7">
        <v>43144</v>
      </c>
      <c r="B183" s="4">
        <f>+_xll.RARF(B$2,$A183,"DURACION")</f>
        <v>4.6238300004260999</v>
      </c>
      <c r="D183" s="12">
        <v>0</v>
      </c>
      <c r="E183" s="13">
        <f t="shared" si="16"/>
        <v>3.7000000000000005E-2</v>
      </c>
      <c r="F183" s="14">
        <f t="shared" si="12"/>
        <v>0</v>
      </c>
      <c r="G183" s="15">
        <f t="shared" si="13"/>
        <v>1.0136986301369864E-4</v>
      </c>
      <c r="H183" s="10"/>
      <c r="I183" s="12">
        <v>0</v>
      </c>
      <c r="J183" s="13">
        <f t="shared" si="17"/>
        <v>1.7000000000000001E-2</v>
      </c>
      <c r="K183" s="14">
        <f t="shared" si="14"/>
        <v>0</v>
      </c>
      <c r="L183" s="15">
        <f t="shared" si="15"/>
        <v>4.6575342465753429E-5</v>
      </c>
    </row>
    <row r="184" spans="1:12" x14ac:dyDescent="0.25">
      <c r="A184" s="7">
        <v>43145</v>
      </c>
      <c r="B184" s="4">
        <f>+_xll.RARF(B$2,$A184,"DURACION")</f>
        <v>4.6210902743986999</v>
      </c>
      <c r="D184" s="12">
        <v>0</v>
      </c>
      <c r="E184" s="13">
        <f t="shared" si="16"/>
        <v>3.7000000000000005E-2</v>
      </c>
      <c r="F184" s="14">
        <f t="shared" si="12"/>
        <v>0</v>
      </c>
      <c r="G184" s="15">
        <f t="shared" si="13"/>
        <v>1.0136986301369864E-4</v>
      </c>
      <c r="H184" s="10"/>
      <c r="I184" s="12">
        <v>0</v>
      </c>
      <c r="J184" s="13">
        <f t="shared" si="17"/>
        <v>1.7000000000000001E-2</v>
      </c>
      <c r="K184" s="14">
        <f t="shared" si="14"/>
        <v>0</v>
      </c>
      <c r="L184" s="15">
        <f t="shared" si="15"/>
        <v>4.6575342465753429E-5</v>
      </c>
    </row>
    <row r="185" spans="1:12" x14ac:dyDescent="0.25">
      <c r="A185" s="7">
        <v>43146</v>
      </c>
      <c r="B185" s="4">
        <f>+_xll.RARF(B$2,$A185,"DURACION")</f>
        <v>4.6183505483712999</v>
      </c>
      <c r="D185" s="12">
        <v>0</v>
      </c>
      <c r="E185" s="13">
        <f t="shared" si="16"/>
        <v>3.7000000000000005E-2</v>
      </c>
      <c r="F185" s="14">
        <f t="shared" si="12"/>
        <v>0</v>
      </c>
      <c r="G185" s="15">
        <f t="shared" si="13"/>
        <v>1.0136986301369864E-4</v>
      </c>
      <c r="H185" s="10"/>
      <c r="I185" s="12">
        <v>0</v>
      </c>
      <c r="J185" s="13">
        <f t="shared" si="17"/>
        <v>1.7000000000000001E-2</v>
      </c>
      <c r="K185" s="14">
        <f t="shared" si="14"/>
        <v>0</v>
      </c>
      <c r="L185" s="15">
        <f t="shared" si="15"/>
        <v>4.6575342465753429E-5</v>
      </c>
    </row>
    <row r="186" spans="1:12" x14ac:dyDescent="0.25">
      <c r="A186" s="7">
        <v>43147</v>
      </c>
      <c r="B186" s="4">
        <f>+_xll.RARF(B$2,$A186,"DURACION")</f>
        <v>4.6156108223438999</v>
      </c>
      <c r="D186" s="12">
        <v>0</v>
      </c>
      <c r="E186" s="13">
        <f t="shared" si="16"/>
        <v>3.7000000000000005E-2</v>
      </c>
      <c r="F186" s="14">
        <f t="shared" si="12"/>
        <v>0</v>
      </c>
      <c r="G186" s="15">
        <f t="shared" si="13"/>
        <v>3.0410958904109595E-4</v>
      </c>
      <c r="H186" s="10"/>
      <c r="I186" s="12">
        <v>0</v>
      </c>
      <c r="J186" s="13">
        <f t="shared" si="17"/>
        <v>1.7000000000000001E-2</v>
      </c>
      <c r="K186" s="14">
        <f t="shared" si="14"/>
        <v>0</v>
      </c>
      <c r="L186" s="15">
        <f t="shared" si="15"/>
        <v>1.3972602739726028E-4</v>
      </c>
    </row>
    <row r="187" spans="1:12" x14ac:dyDescent="0.25">
      <c r="A187" s="7">
        <v>43150</v>
      </c>
      <c r="B187" s="4">
        <f>+_xll.RARF(B$2,$A187,"DURACION")</f>
        <v>4.6073916442616998</v>
      </c>
      <c r="D187" s="12">
        <v>0</v>
      </c>
      <c r="E187" s="13">
        <f t="shared" si="16"/>
        <v>3.7000000000000005E-2</v>
      </c>
      <c r="F187" s="14">
        <f t="shared" si="12"/>
        <v>0</v>
      </c>
      <c r="G187" s="15">
        <f t="shared" si="13"/>
        <v>1.0136986301369864E-4</v>
      </c>
      <c r="H187" s="10"/>
      <c r="I187" s="12">
        <v>0</v>
      </c>
      <c r="J187" s="13">
        <f t="shared" si="17"/>
        <v>1.7000000000000001E-2</v>
      </c>
      <c r="K187" s="14">
        <f t="shared" si="14"/>
        <v>0</v>
      </c>
      <c r="L187" s="15">
        <f t="shared" si="15"/>
        <v>4.6575342465753429E-5</v>
      </c>
    </row>
    <row r="188" spans="1:12" x14ac:dyDescent="0.25">
      <c r="A188" s="7">
        <v>43151</v>
      </c>
      <c r="B188" s="4">
        <f>+_xll.RARF(B$2,$A188,"DURACION")</f>
        <v>4.6046519182342998</v>
      </c>
      <c r="D188" s="12">
        <v>0</v>
      </c>
      <c r="E188" s="13">
        <f t="shared" si="16"/>
        <v>3.7000000000000005E-2</v>
      </c>
      <c r="F188" s="14">
        <f t="shared" si="12"/>
        <v>0</v>
      </c>
      <c r="G188" s="15">
        <f t="shared" si="13"/>
        <v>1.0136986301369864E-4</v>
      </c>
      <c r="H188" s="10"/>
      <c r="I188" s="12">
        <v>0</v>
      </c>
      <c r="J188" s="13">
        <f t="shared" si="17"/>
        <v>1.7000000000000001E-2</v>
      </c>
      <c r="K188" s="14">
        <f t="shared" si="14"/>
        <v>0</v>
      </c>
      <c r="L188" s="15">
        <f t="shared" si="15"/>
        <v>4.6575342465753429E-5</v>
      </c>
    </row>
    <row r="189" spans="1:12" x14ac:dyDescent="0.25">
      <c r="A189" s="7">
        <v>43152</v>
      </c>
      <c r="B189" s="4">
        <f>+_xll.RARF(B$2,$A189,"DURACION")</f>
        <v>4.6019121922068997</v>
      </c>
      <c r="D189" s="12">
        <v>0</v>
      </c>
      <c r="E189" s="13">
        <f t="shared" si="16"/>
        <v>3.7000000000000005E-2</v>
      </c>
      <c r="F189" s="14">
        <f t="shared" si="12"/>
        <v>0</v>
      </c>
      <c r="G189" s="15">
        <f t="shared" si="13"/>
        <v>1.0136986301369864E-4</v>
      </c>
      <c r="H189" s="10"/>
      <c r="I189" s="12">
        <v>0</v>
      </c>
      <c r="J189" s="13">
        <f t="shared" si="17"/>
        <v>1.7000000000000001E-2</v>
      </c>
      <c r="K189" s="14">
        <f t="shared" si="14"/>
        <v>0</v>
      </c>
      <c r="L189" s="15">
        <f t="shared" si="15"/>
        <v>4.6575342465753429E-5</v>
      </c>
    </row>
    <row r="190" spans="1:12" x14ac:dyDescent="0.25">
      <c r="A190" s="7">
        <v>43153</v>
      </c>
      <c r="B190" s="4">
        <f>+_xll.RARF(B$2,$A190,"DURACION")</f>
        <v>4.5991724661794997</v>
      </c>
      <c r="D190" s="12">
        <v>0</v>
      </c>
      <c r="E190" s="13">
        <f t="shared" si="16"/>
        <v>3.7000000000000005E-2</v>
      </c>
      <c r="F190" s="14">
        <f t="shared" si="12"/>
        <v>0</v>
      </c>
      <c r="G190" s="15">
        <f t="shared" si="13"/>
        <v>1.0136986301369864E-4</v>
      </c>
      <c r="H190" s="10"/>
      <c r="I190" s="12">
        <v>0</v>
      </c>
      <c r="J190" s="13">
        <f t="shared" si="17"/>
        <v>1.7000000000000001E-2</v>
      </c>
      <c r="K190" s="14">
        <f t="shared" si="14"/>
        <v>0</v>
      </c>
      <c r="L190" s="15">
        <f t="shared" si="15"/>
        <v>4.6575342465753429E-5</v>
      </c>
    </row>
    <row r="191" spans="1:12" x14ac:dyDescent="0.25">
      <c r="A191" s="7">
        <v>43154</v>
      </c>
      <c r="B191" s="4">
        <f>+_xll.RARF(B$2,$A191,"DURACION")</f>
        <v>4.5964327401520997</v>
      </c>
      <c r="D191" s="12">
        <v>0</v>
      </c>
      <c r="E191" s="13">
        <f t="shared" si="16"/>
        <v>3.7000000000000005E-2</v>
      </c>
      <c r="F191" s="14">
        <f t="shared" si="12"/>
        <v>0</v>
      </c>
      <c r="G191" s="15">
        <f t="shared" si="13"/>
        <v>3.0410958904109595E-4</v>
      </c>
      <c r="H191" s="10"/>
      <c r="I191" s="12">
        <v>0</v>
      </c>
      <c r="J191" s="13">
        <f t="shared" si="17"/>
        <v>1.7000000000000001E-2</v>
      </c>
      <c r="K191" s="14">
        <f t="shared" si="14"/>
        <v>0</v>
      </c>
      <c r="L191" s="15">
        <f t="shared" si="15"/>
        <v>1.3972602739726028E-4</v>
      </c>
    </row>
    <row r="192" spans="1:12" x14ac:dyDescent="0.25">
      <c r="A192" s="7">
        <v>43157</v>
      </c>
      <c r="B192" s="4">
        <f>+_xll.RARF(B$2,$A192,"DURACION")</f>
        <v>4.5882135620698996</v>
      </c>
      <c r="D192" s="12">
        <v>0</v>
      </c>
      <c r="E192" s="13">
        <f t="shared" si="16"/>
        <v>3.7000000000000005E-2</v>
      </c>
      <c r="F192" s="14">
        <f t="shared" si="12"/>
        <v>0</v>
      </c>
      <c r="G192" s="15">
        <f t="shared" si="13"/>
        <v>1.0136986301369864E-4</v>
      </c>
      <c r="H192" s="10"/>
      <c r="I192" s="12">
        <v>0</v>
      </c>
      <c r="J192" s="13">
        <f t="shared" si="17"/>
        <v>1.7000000000000001E-2</v>
      </c>
      <c r="K192" s="14">
        <f t="shared" si="14"/>
        <v>0</v>
      </c>
      <c r="L192" s="15">
        <f t="shared" si="15"/>
        <v>4.6575342465753429E-5</v>
      </c>
    </row>
    <row r="193" spans="1:12" x14ac:dyDescent="0.25">
      <c r="A193" s="7">
        <v>43158</v>
      </c>
      <c r="B193" s="4">
        <f>+_xll.RARF(B$2,$A193,"DURACION")</f>
        <v>4.5854738360424996</v>
      </c>
      <c r="D193" s="12">
        <v>0</v>
      </c>
      <c r="E193" s="13">
        <f t="shared" si="16"/>
        <v>3.7000000000000005E-2</v>
      </c>
      <c r="F193" s="14">
        <f t="shared" si="12"/>
        <v>0</v>
      </c>
      <c r="G193" s="15">
        <f t="shared" si="13"/>
        <v>1.0136986301369864E-4</v>
      </c>
      <c r="H193" s="10"/>
      <c r="I193" s="12">
        <v>0</v>
      </c>
      <c r="J193" s="13">
        <f t="shared" si="17"/>
        <v>1.7000000000000001E-2</v>
      </c>
      <c r="K193" s="14">
        <f t="shared" si="14"/>
        <v>0</v>
      </c>
      <c r="L193" s="15">
        <f t="shared" si="15"/>
        <v>4.6575342465753429E-5</v>
      </c>
    </row>
    <row r="194" spans="1:12" x14ac:dyDescent="0.25">
      <c r="A194" s="7">
        <v>43159</v>
      </c>
      <c r="B194" s="4">
        <f>+_xll.RARF(B$2,$A194,"DURACION")</f>
        <v>4.5827341100150996</v>
      </c>
      <c r="D194" s="12">
        <v>0</v>
      </c>
      <c r="E194" s="13">
        <f t="shared" si="16"/>
        <v>3.7000000000000005E-2</v>
      </c>
      <c r="F194" s="14">
        <f t="shared" si="12"/>
        <v>0</v>
      </c>
      <c r="G194" s="15">
        <f t="shared" si="13"/>
        <v>1.0136986301369864E-4</v>
      </c>
      <c r="H194" s="10"/>
      <c r="I194" s="12">
        <v>0</v>
      </c>
      <c r="J194" s="13">
        <f t="shared" si="17"/>
        <v>1.7000000000000001E-2</v>
      </c>
      <c r="K194" s="14">
        <f t="shared" si="14"/>
        <v>0</v>
      </c>
      <c r="L194" s="15">
        <f t="shared" si="15"/>
        <v>4.6575342465753429E-5</v>
      </c>
    </row>
    <row r="195" spans="1:12" x14ac:dyDescent="0.25">
      <c r="A195" s="7">
        <v>43160</v>
      </c>
      <c r="B195" s="4">
        <f>+_xll.RARF(B$2,$A195,"DURACION")</f>
        <v>4.5799943839877004</v>
      </c>
      <c r="D195" s="12">
        <v>0</v>
      </c>
      <c r="E195" s="13">
        <f t="shared" si="16"/>
        <v>3.7000000000000005E-2</v>
      </c>
      <c r="F195" s="14">
        <f t="shared" si="12"/>
        <v>0</v>
      </c>
      <c r="G195" s="15">
        <f t="shared" si="13"/>
        <v>1.0136986301369864E-4</v>
      </c>
      <c r="H195" s="10"/>
      <c r="I195" s="12">
        <v>0</v>
      </c>
      <c r="J195" s="13">
        <f t="shared" si="17"/>
        <v>1.7000000000000001E-2</v>
      </c>
      <c r="K195" s="14">
        <f t="shared" si="14"/>
        <v>0</v>
      </c>
      <c r="L195" s="15">
        <f t="shared" si="15"/>
        <v>4.6575342465753429E-5</v>
      </c>
    </row>
    <row r="196" spans="1:12" x14ac:dyDescent="0.25">
      <c r="A196" s="7">
        <v>43161</v>
      </c>
      <c r="B196" s="4">
        <f>+_xll.RARF(B$2,$A196,"DURACION")</f>
        <v>4.5772546579603004</v>
      </c>
      <c r="D196" s="12">
        <v>0</v>
      </c>
      <c r="E196" s="13">
        <f t="shared" si="16"/>
        <v>3.7000000000000005E-2</v>
      </c>
      <c r="F196" s="14">
        <f t="shared" ref="F196:F252" si="18">-$B196*D196</f>
        <v>0</v>
      </c>
      <c r="G196" s="15">
        <f t="shared" ref="G196:G252" si="19">E196*($A197-$A196)/365</f>
        <v>3.0410958904109595E-4</v>
      </c>
      <c r="H196" s="10"/>
      <c r="I196" s="12">
        <v>0</v>
      </c>
      <c r="J196" s="13">
        <f t="shared" si="17"/>
        <v>1.7000000000000001E-2</v>
      </c>
      <c r="K196" s="14">
        <f t="shared" ref="K196:K252" si="20">-$B196*I196</f>
        <v>0</v>
      </c>
      <c r="L196" s="15">
        <f t="shared" ref="L196:L252" si="21">J196*($A197-$A196)/365</f>
        <v>1.3972602739726028E-4</v>
      </c>
    </row>
    <row r="197" spans="1:12" x14ac:dyDescent="0.25">
      <c r="A197" s="7">
        <v>43164</v>
      </c>
      <c r="B197" s="4">
        <f>+_xll.RARF(B$2,$A197,"DURACION")</f>
        <v>4.5690354798781003</v>
      </c>
      <c r="D197" s="12">
        <v>0</v>
      </c>
      <c r="E197" s="13">
        <f t="shared" ref="E197:E252" si="22">+E196-D197</f>
        <v>3.7000000000000005E-2</v>
      </c>
      <c r="F197" s="14">
        <f t="shared" si="18"/>
        <v>0</v>
      </c>
      <c r="G197" s="15">
        <f t="shared" si="19"/>
        <v>1.0136986301369864E-4</v>
      </c>
      <c r="H197" s="10"/>
      <c r="I197" s="12">
        <v>0</v>
      </c>
      <c r="J197" s="13">
        <f t="shared" ref="J197:J252" si="23">+J196-I197</f>
        <v>1.7000000000000001E-2</v>
      </c>
      <c r="K197" s="14">
        <f t="shared" si="20"/>
        <v>0</v>
      </c>
      <c r="L197" s="15">
        <f t="shared" si="21"/>
        <v>4.6575342465753429E-5</v>
      </c>
    </row>
    <row r="198" spans="1:12" x14ac:dyDescent="0.25">
      <c r="A198" s="7">
        <v>43165</v>
      </c>
      <c r="B198" s="4">
        <f>+_xll.RARF(B$2,$A198,"DURACION")</f>
        <v>4.5662957538507003</v>
      </c>
      <c r="D198" s="12">
        <v>0</v>
      </c>
      <c r="E198" s="13">
        <f t="shared" si="22"/>
        <v>3.7000000000000005E-2</v>
      </c>
      <c r="F198" s="14">
        <f t="shared" si="18"/>
        <v>0</v>
      </c>
      <c r="G198" s="15">
        <f t="shared" si="19"/>
        <v>1.0136986301369864E-4</v>
      </c>
      <c r="H198" s="10"/>
      <c r="I198" s="12">
        <v>0</v>
      </c>
      <c r="J198" s="13">
        <f t="shared" si="23"/>
        <v>1.7000000000000001E-2</v>
      </c>
      <c r="K198" s="14">
        <f t="shared" si="20"/>
        <v>0</v>
      </c>
      <c r="L198" s="15">
        <f t="shared" si="21"/>
        <v>4.6575342465753429E-5</v>
      </c>
    </row>
    <row r="199" spans="1:12" x14ac:dyDescent="0.25">
      <c r="A199" s="7">
        <v>43166</v>
      </c>
      <c r="B199" s="4">
        <f>+_xll.RARF(B$2,$A199,"DURACION")</f>
        <v>4.5635560278233003</v>
      </c>
      <c r="D199" s="12">
        <v>0</v>
      </c>
      <c r="E199" s="13">
        <f t="shared" si="22"/>
        <v>3.7000000000000005E-2</v>
      </c>
      <c r="F199" s="14">
        <f t="shared" si="18"/>
        <v>0</v>
      </c>
      <c r="G199" s="15">
        <f t="shared" si="19"/>
        <v>1.0136986301369864E-4</v>
      </c>
      <c r="H199" s="10"/>
      <c r="I199" s="12">
        <v>0</v>
      </c>
      <c r="J199" s="13">
        <f t="shared" si="23"/>
        <v>1.7000000000000001E-2</v>
      </c>
      <c r="K199" s="14">
        <f t="shared" si="20"/>
        <v>0</v>
      </c>
      <c r="L199" s="15">
        <f t="shared" si="21"/>
        <v>4.6575342465753429E-5</v>
      </c>
    </row>
    <row r="200" spans="1:12" x14ac:dyDescent="0.25">
      <c r="A200" s="7">
        <v>43167</v>
      </c>
      <c r="B200" s="4">
        <f>+_xll.RARF(B$2,$A200,"DURACION")</f>
        <v>4.5608163017959003</v>
      </c>
      <c r="D200" s="12">
        <v>0</v>
      </c>
      <c r="E200" s="13">
        <f t="shared" si="22"/>
        <v>3.7000000000000005E-2</v>
      </c>
      <c r="F200" s="14">
        <f t="shared" si="18"/>
        <v>0</v>
      </c>
      <c r="G200" s="15">
        <f t="shared" si="19"/>
        <v>1.0136986301369864E-4</v>
      </c>
      <c r="H200" s="10"/>
      <c r="I200" s="12">
        <v>0</v>
      </c>
      <c r="J200" s="13">
        <f t="shared" si="23"/>
        <v>1.7000000000000001E-2</v>
      </c>
      <c r="K200" s="14">
        <f t="shared" si="20"/>
        <v>0</v>
      </c>
      <c r="L200" s="15">
        <f t="shared" si="21"/>
        <v>4.6575342465753429E-5</v>
      </c>
    </row>
    <row r="201" spans="1:12" x14ac:dyDescent="0.25">
      <c r="A201" s="7">
        <v>43168</v>
      </c>
      <c r="B201" s="4">
        <f>+_xll.RARF(B$2,$A201,"DURACION")</f>
        <v>4.5580765757685002</v>
      </c>
      <c r="D201" s="12">
        <v>0</v>
      </c>
      <c r="E201" s="13">
        <f t="shared" si="22"/>
        <v>3.7000000000000005E-2</v>
      </c>
      <c r="F201" s="14">
        <f t="shared" si="18"/>
        <v>0</v>
      </c>
      <c r="G201" s="15">
        <f t="shared" si="19"/>
        <v>3.0410958904109595E-4</v>
      </c>
      <c r="H201" s="10"/>
      <c r="I201" s="12">
        <v>0</v>
      </c>
      <c r="J201" s="13">
        <f t="shared" si="23"/>
        <v>1.7000000000000001E-2</v>
      </c>
      <c r="K201" s="14">
        <f t="shared" si="20"/>
        <v>0</v>
      </c>
      <c r="L201" s="15">
        <f t="shared" si="21"/>
        <v>1.3972602739726028E-4</v>
      </c>
    </row>
    <row r="202" spans="1:12" x14ac:dyDescent="0.25">
      <c r="A202" s="7">
        <v>43171</v>
      </c>
      <c r="B202" s="4">
        <f>+_xll.RARF(B$2,$A202,"DURACION")</f>
        <v>4.5498573976863002</v>
      </c>
      <c r="D202" s="12">
        <v>0</v>
      </c>
      <c r="E202" s="13">
        <f t="shared" si="22"/>
        <v>3.7000000000000005E-2</v>
      </c>
      <c r="F202" s="14">
        <f t="shared" si="18"/>
        <v>0</v>
      </c>
      <c r="G202" s="15">
        <f t="shared" si="19"/>
        <v>1.0136986301369864E-4</v>
      </c>
      <c r="H202" s="10"/>
      <c r="I202" s="12">
        <v>0</v>
      </c>
      <c r="J202" s="13">
        <f t="shared" si="23"/>
        <v>1.7000000000000001E-2</v>
      </c>
      <c r="K202" s="14">
        <f t="shared" si="20"/>
        <v>0</v>
      </c>
      <c r="L202" s="15">
        <f t="shared" si="21"/>
        <v>4.6575342465753429E-5</v>
      </c>
    </row>
    <row r="203" spans="1:12" x14ac:dyDescent="0.25">
      <c r="A203" s="7">
        <v>43172</v>
      </c>
      <c r="B203" s="4">
        <f>+_xll.RARF(B$2,$A203,"DURACION")</f>
        <v>4.5471176716589001</v>
      </c>
      <c r="D203" s="12">
        <v>0</v>
      </c>
      <c r="E203" s="13">
        <f t="shared" si="22"/>
        <v>3.7000000000000005E-2</v>
      </c>
      <c r="F203" s="14">
        <f t="shared" si="18"/>
        <v>0</v>
      </c>
      <c r="G203" s="15">
        <f t="shared" si="19"/>
        <v>1.0136986301369864E-4</v>
      </c>
      <c r="H203" s="10"/>
      <c r="I203" s="12">
        <v>0</v>
      </c>
      <c r="J203" s="13">
        <f t="shared" si="23"/>
        <v>1.7000000000000001E-2</v>
      </c>
      <c r="K203" s="14">
        <f t="shared" si="20"/>
        <v>0</v>
      </c>
      <c r="L203" s="15">
        <f t="shared" si="21"/>
        <v>4.6575342465753429E-5</v>
      </c>
    </row>
    <row r="204" spans="1:12" x14ac:dyDescent="0.25">
      <c r="A204" s="7">
        <v>43173</v>
      </c>
      <c r="B204" s="4">
        <f>+_xll.RARF(B$2,$A204,"DURACION")</f>
        <v>4.5443779456315001</v>
      </c>
      <c r="D204" s="12">
        <v>0</v>
      </c>
      <c r="E204" s="13">
        <f t="shared" si="22"/>
        <v>3.7000000000000005E-2</v>
      </c>
      <c r="F204" s="14">
        <f t="shared" si="18"/>
        <v>0</v>
      </c>
      <c r="G204" s="15">
        <f t="shared" si="19"/>
        <v>1.0136986301369864E-4</v>
      </c>
      <c r="H204" s="10"/>
      <c r="I204" s="12">
        <v>0</v>
      </c>
      <c r="J204" s="13">
        <f t="shared" si="23"/>
        <v>1.7000000000000001E-2</v>
      </c>
      <c r="K204" s="14">
        <f t="shared" si="20"/>
        <v>0</v>
      </c>
      <c r="L204" s="15">
        <f t="shared" si="21"/>
        <v>4.6575342465753429E-5</v>
      </c>
    </row>
    <row r="205" spans="1:12" x14ac:dyDescent="0.25">
      <c r="A205" s="7">
        <v>43174</v>
      </c>
      <c r="B205" s="4">
        <f>+_xll.RARF(B$2,$A205,"DURACION")</f>
        <v>4.5416382196041001</v>
      </c>
      <c r="D205" s="12">
        <v>0</v>
      </c>
      <c r="E205" s="13">
        <f t="shared" si="22"/>
        <v>3.7000000000000005E-2</v>
      </c>
      <c r="F205" s="14">
        <f t="shared" si="18"/>
        <v>0</v>
      </c>
      <c r="G205" s="15">
        <f t="shared" si="19"/>
        <v>1.0136986301369864E-4</v>
      </c>
      <c r="H205" s="10"/>
      <c r="I205" s="12">
        <v>0</v>
      </c>
      <c r="J205" s="13">
        <f t="shared" si="23"/>
        <v>1.7000000000000001E-2</v>
      </c>
      <c r="K205" s="14">
        <f t="shared" si="20"/>
        <v>0</v>
      </c>
      <c r="L205" s="15">
        <f t="shared" si="21"/>
        <v>4.6575342465753429E-5</v>
      </c>
    </row>
    <row r="206" spans="1:12" x14ac:dyDescent="0.25">
      <c r="A206" s="7">
        <v>43175</v>
      </c>
      <c r="B206" s="4">
        <f>+_xll.RARF(B$2,$A206,"DURACION")</f>
        <v>4.5388984935767001</v>
      </c>
      <c r="D206" s="12">
        <v>0</v>
      </c>
      <c r="E206" s="13">
        <f t="shared" si="22"/>
        <v>3.7000000000000005E-2</v>
      </c>
      <c r="F206" s="14">
        <f t="shared" si="18"/>
        <v>0</v>
      </c>
      <c r="G206" s="15">
        <f t="shared" si="19"/>
        <v>3.0410958904109595E-4</v>
      </c>
      <c r="H206" s="10"/>
      <c r="I206" s="12">
        <v>0</v>
      </c>
      <c r="J206" s="13">
        <f t="shared" si="23"/>
        <v>1.7000000000000001E-2</v>
      </c>
      <c r="K206" s="14">
        <f t="shared" si="20"/>
        <v>0</v>
      </c>
      <c r="L206" s="15">
        <f t="shared" si="21"/>
        <v>1.3972602739726028E-4</v>
      </c>
    </row>
    <row r="207" spans="1:12" x14ac:dyDescent="0.25">
      <c r="A207" s="7">
        <v>43178</v>
      </c>
      <c r="B207" s="4">
        <f>+_xll.RARF(B$2,$A207,"DURACION")</f>
        <v>4.5306793154945</v>
      </c>
      <c r="D207" s="12">
        <v>0</v>
      </c>
      <c r="E207" s="13">
        <f t="shared" si="22"/>
        <v>3.7000000000000005E-2</v>
      </c>
      <c r="F207" s="14">
        <f t="shared" si="18"/>
        <v>0</v>
      </c>
      <c r="G207" s="15">
        <f t="shared" si="19"/>
        <v>1.0136986301369864E-4</v>
      </c>
      <c r="H207" s="10"/>
      <c r="I207" s="12">
        <v>0</v>
      </c>
      <c r="J207" s="13">
        <f t="shared" si="23"/>
        <v>1.7000000000000001E-2</v>
      </c>
      <c r="K207" s="14">
        <f t="shared" si="20"/>
        <v>0</v>
      </c>
      <c r="L207" s="15">
        <f t="shared" si="21"/>
        <v>4.6575342465753429E-5</v>
      </c>
    </row>
    <row r="208" spans="1:12" x14ac:dyDescent="0.25">
      <c r="A208" s="7">
        <v>43179</v>
      </c>
      <c r="B208" s="4">
        <f>+_xll.RARF(B$2,$A208,"DURACION")</f>
        <v>4.5279395894671</v>
      </c>
      <c r="D208" s="12">
        <v>0</v>
      </c>
      <c r="E208" s="13">
        <f t="shared" si="22"/>
        <v>3.7000000000000005E-2</v>
      </c>
      <c r="F208" s="14">
        <f t="shared" si="18"/>
        <v>0</v>
      </c>
      <c r="G208" s="15">
        <f t="shared" si="19"/>
        <v>1.0136986301369864E-4</v>
      </c>
      <c r="H208" s="10"/>
      <c r="I208" s="12">
        <v>0</v>
      </c>
      <c r="J208" s="13">
        <f t="shared" si="23"/>
        <v>1.7000000000000001E-2</v>
      </c>
      <c r="K208" s="14">
        <f t="shared" si="20"/>
        <v>0</v>
      </c>
      <c r="L208" s="15">
        <f t="shared" si="21"/>
        <v>4.6575342465753429E-5</v>
      </c>
    </row>
    <row r="209" spans="1:12" x14ac:dyDescent="0.25">
      <c r="A209" s="7">
        <v>43180</v>
      </c>
      <c r="B209" s="4">
        <f>+_xll.RARF(B$2,$A209,"DURACION")</f>
        <v>4.5251998634396999</v>
      </c>
      <c r="D209" s="12">
        <v>0</v>
      </c>
      <c r="E209" s="13">
        <f t="shared" si="22"/>
        <v>3.7000000000000005E-2</v>
      </c>
      <c r="F209" s="14">
        <f t="shared" si="18"/>
        <v>0</v>
      </c>
      <c r="G209" s="15">
        <f t="shared" si="19"/>
        <v>1.0136986301369864E-4</v>
      </c>
      <c r="H209" s="10"/>
      <c r="I209" s="12">
        <v>0</v>
      </c>
      <c r="J209" s="13">
        <f t="shared" si="23"/>
        <v>1.7000000000000001E-2</v>
      </c>
      <c r="K209" s="14">
        <f t="shared" si="20"/>
        <v>0</v>
      </c>
      <c r="L209" s="15">
        <f t="shared" si="21"/>
        <v>4.6575342465753429E-5</v>
      </c>
    </row>
    <row r="210" spans="1:12" x14ac:dyDescent="0.25">
      <c r="A210" s="7">
        <v>43181</v>
      </c>
      <c r="B210" s="4">
        <f>+_xll.RARF(B$2,$A210,"DURACION")</f>
        <v>4.5224601374124003</v>
      </c>
      <c r="D210" s="12">
        <v>0</v>
      </c>
      <c r="E210" s="13">
        <f t="shared" si="22"/>
        <v>3.7000000000000005E-2</v>
      </c>
      <c r="F210" s="14">
        <f t="shared" si="18"/>
        <v>0</v>
      </c>
      <c r="G210" s="15">
        <f t="shared" si="19"/>
        <v>1.0136986301369864E-4</v>
      </c>
      <c r="H210" s="10"/>
      <c r="I210" s="12">
        <v>0</v>
      </c>
      <c r="J210" s="13">
        <f t="shared" si="23"/>
        <v>1.7000000000000001E-2</v>
      </c>
      <c r="K210" s="14">
        <f t="shared" si="20"/>
        <v>0</v>
      </c>
      <c r="L210" s="15">
        <f t="shared" si="21"/>
        <v>4.6575342465753429E-5</v>
      </c>
    </row>
    <row r="211" spans="1:12" x14ac:dyDescent="0.25">
      <c r="A211" s="7">
        <v>43182</v>
      </c>
      <c r="B211" s="4">
        <f>+_xll.RARF(B$2,$A211,"DURACION")</f>
        <v>4.5204014125637002</v>
      </c>
      <c r="D211" s="12">
        <v>0</v>
      </c>
      <c r="E211" s="13">
        <f t="shared" si="22"/>
        <v>3.7000000000000005E-2</v>
      </c>
      <c r="F211" s="14">
        <f t="shared" si="18"/>
        <v>0</v>
      </c>
      <c r="G211" s="15">
        <f t="shared" si="19"/>
        <v>3.0410958904109595E-4</v>
      </c>
      <c r="H211" s="10"/>
      <c r="I211" s="12">
        <v>0</v>
      </c>
      <c r="J211" s="13">
        <f t="shared" si="23"/>
        <v>1.7000000000000001E-2</v>
      </c>
      <c r="K211" s="14">
        <f t="shared" si="20"/>
        <v>0</v>
      </c>
      <c r="L211" s="15">
        <f t="shared" si="21"/>
        <v>1.3972602739726028E-4</v>
      </c>
    </row>
    <row r="212" spans="1:12" x14ac:dyDescent="0.25">
      <c r="A212" s="7">
        <v>43185</v>
      </c>
      <c r="B212" s="4">
        <f>+_xll.RARF(B$2,$A212,"DURACION")</f>
        <v>4.5115012333028002</v>
      </c>
      <c r="D212" s="12">
        <v>0</v>
      </c>
      <c r="E212" s="13">
        <f t="shared" si="22"/>
        <v>3.7000000000000005E-2</v>
      </c>
      <c r="F212" s="14">
        <f t="shared" si="18"/>
        <v>0</v>
      </c>
      <c r="G212" s="15">
        <f t="shared" si="19"/>
        <v>1.0136986301369864E-4</v>
      </c>
      <c r="H212" s="10"/>
      <c r="I212" s="12">
        <v>0</v>
      </c>
      <c r="J212" s="13">
        <f t="shared" si="23"/>
        <v>1.7000000000000001E-2</v>
      </c>
      <c r="K212" s="14">
        <f t="shared" si="20"/>
        <v>0</v>
      </c>
      <c r="L212" s="15">
        <f t="shared" si="21"/>
        <v>4.6575342465753429E-5</v>
      </c>
    </row>
    <row r="213" spans="1:12" x14ac:dyDescent="0.25">
      <c r="A213" s="7">
        <v>43186</v>
      </c>
      <c r="B213" s="4">
        <f>+_xll.RARF(B$2,$A213,"DURACION")</f>
        <v>4.5087615072754001</v>
      </c>
      <c r="D213" s="12">
        <v>0</v>
      </c>
      <c r="E213" s="13">
        <f t="shared" si="22"/>
        <v>3.7000000000000005E-2</v>
      </c>
      <c r="F213" s="14">
        <f t="shared" si="18"/>
        <v>0</v>
      </c>
      <c r="G213" s="15">
        <f t="shared" si="19"/>
        <v>1.0136986301369864E-4</v>
      </c>
      <c r="H213" s="10"/>
      <c r="I213" s="12">
        <v>0</v>
      </c>
      <c r="J213" s="13">
        <f t="shared" si="23"/>
        <v>1.7000000000000001E-2</v>
      </c>
      <c r="K213" s="14">
        <f t="shared" si="20"/>
        <v>0</v>
      </c>
      <c r="L213" s="15">
        <f t="shared" si="21"/>
        <v>4.6575342465753429E-5</v>
      </c>
    </row>
    <row r="214" spans="1:12" x14ac:dyDescent="0.25">
      <c r="A214" s="7">
        <v>43187</v>
      </c>
      <c r="B214" s="4">
        <f>+_xll.RARF(B$2,$A214,"DURACION")</f>
        <v>4.5060217812480001</v>
      </c>
      <c r="D214" s="12">
        <v>0</v>
      </c>
      <c r="E214" s="13">
        <f t="shared" si="22"/>
        <v>3.7000000000000005E-2</v>
      </c>
      <c r="F214" s="14">
        <f t="shared" si="18"/>
        <v>0</v>
      </c>
      <c r="G214" s="15">
        <f t="shared" si="19"/>
        <v>1.0136986301369864E-4</v>
      </c>
      <c r="H214" s="10"/>
      <c r="I214" s="12">
        <v>0</v>
      </c>
      <c r="J214" s="13">
        <f t="shared" si="23"/>
        <v>1.7000000000000001E-2</v>
      </c>
      <c r="K214" s="14">
        <f t="shared" si="20"/>
        <v>0</v>
      </c>
      <c r="L214" s="15">
        <f t="shared" si="21"/>
        <v>4.6575342465753429E-5</v>
      </c>
    </row>
    <row r="215" spans="1:12" x14ac:dyDescent="0.25">
      <c r="A215" s="7">
        <v>43188</v>
      </c>
      <c r="B215" s="4">
        <f>+_xll.RARF(B$2,$A215,"DURACION")</f>
        <v>4.5032820552206001</v>
      </c>
      <c r="D215" s="12">
        <v>0</v>
      </c>
      <c r="E215" s="13">
        <f t="shared" si="22"/>
        <v>3.7000000000000005E-2</v>
      </c>
      <c r="F215" s="14">
        <f t="shared" si="18"/>
        <v>0</v>
      </c>
      <c r="G215" s="15">
        <f t="shared" si="19"/>
        <v>2.0273972602739728E-4</v>
      </c>
      <c r="H215" s="10"/>
      <c r="I215" s="12">
        <v>0</v>
      </c>
      <c r="J215" s="13">
        <f t="shared" si="23"/>
        <v>1.7000000000000001E-2</v>
      </c>
      <c r="K215" s="14">
        <f t="shared" si="20"/>
        <v>0</v>
      </c>
      <c r="L215" s="15">
        <f t="shared" si="21"/>
        <v>9.3150684931506857E-5</v>
      </c>
    </row>
    <row r="216" spans="1:12" x14ac:dyDescent="0.25">
      <c r="A216" s="7">
        <v>43190</v>
      </c>
      <c r="B216" s="4">
        <f>+_xll.RARF(B$2,$A216,"DURACION")</f>
        <v>4.4978026031658001</v>
      </c>
      <c r="D216" s="12">
        <v>0</v>
      </c>
      <c r="E216" s="13">
        <f t="shared" si="22"/>
        <v>3.7000000000000005E-2</v>
      </c>
      <c r="F216" s="14">
        <f t="shared" si="18"/>
        <v>0</v>
      </c>
      <c r="G216" s="15">
        <f t="shared" si="19"/>
        <v>2.0273972602739728E-4</v>
      </c>
      <c r="H216" s="10"/>
      <c r="I216" s="12">
        <v>0</v>
      </c>
      <c r="J216" s="13">
        <f t="shared" si="23"/>
        <v>1.7000000000000001E-2</v>
      </c>
      <c r="K216" s="14">
        <f t="shared" si="20"/>
        <v>0</v>
      </c>
      <c r="L216" s="15">
        <f t="shared" si="21"/>
        <v>9.3150684931506857E-5</v>
      </c>
    </row>
    <row r="217" spans="1:12" x14ac:dyDescent="0.25">
      <c r="A217" s="7">
        <v>43192</v>
      </c>
      <c r="B217" s="4">
        <f>+_xll.RARF(B$2,$A217,"DURACION")</f>
        <v>4.492323151111</v>
      </c>
      <c r="D217" s="12">
        <v>0</v>
      </c>
      <c r="E217" s="13">
        <f t="shared" si="22"/>
        <v>3.7000000000000005E-2</v>
      </c>
      <c r="F217" s="14">
        <f t="shared" si="18"/>
        <v>0</v>
      </c>
      <c r="G217" s="15">
        <f t="shared" si="19"/>
        <v>1.0136986301369864E-4</v>
      </c>
      <c r="H217" s="10"/>
      <c r="I217" s="12">
        <v>0</v>
      </c>
      <c r="J217" s="13">
        <f t="shared" si="23"/>
        <v>1.7000000000000001E-2</v>
      </c>
      <c r="K217" s="14">
        <f t="shared" si="20"/>
        <v>0</v>
      </c>
      <c r="L217" s="15">
        <f t="shared" si="21"/>
        <v>4.6575342465753429E-5</v>
      </c>
    </row>
    <row r="218" spans="1:12" x14ac:dyDescent="0.25">
      <c r="A218" s="7">
        <v>43193</v>
      </c>
      <c r="B218" s="4">
        <f>+_xll.RARF(B$2,$A218,"DURACION")</f>
        <v>4.4895834250836</v>
      </c>
      <c r="D218" s="12">
        <v>0</v>
      </c>
      <c r="E218" s="13">
        <f t="shared" si="22"/>
        <v>3.7000000000000005E-2</v>
      </c>
      <c r="F218" s="14">
        <f t="shared" si="18"/>
        <v>0</v>
      </c>
      <c r="G218" s="15">
        <f t="shared" si="19"/>
        <v>1.0136986301369864E-4</v>
      </c>
      <c r="H218" s="10"/>
      <c r="I218" s="12">
        <v>0</v>
      </c>
      <c r="J218" s="13">
        <f t="shared" si="23"/>
        <v>1.7000000000000001E-2</v>
      </c>
      <c r="K218" s="14">
        <f t="shared" si="20"/>
        <v>0</v>
      </c>
      <c r="L218" s="15">
        <f t="shared" si="21"/>
        <v>4.6575342465753429E-5</v>
      </c>
    </row>
    <row r="219" spans="1:12" x14ac:dyDescent="0.25">
      <c r="A219" s="7">
        <v>43194</v>
      </c>
      <c r="B219" s="4">
        <f>+_xll.RARF(B$2,$A219,"DURACION")</f>
        <v>4.4868436990562</v>
      </c>
      <c r="D219" s="12">
        <v>0</v>
      </c>
      <c r="E219" s="13">
        <f t="shared" si="22"/>
        <v>3.7000000000000005E-2</v>
      </c>
      <c r="F219" s="14">
        <f t="shared" si="18"/>
        <v>0</v>
      </c>
      <c r="G219" s="15">
        <f t="shared" si="19"/>
        <v>1.0136986301369864E-4</v>
      </c>
      <c r="H219" s="10"/>
      <c r="I219" s="12">
        <v>0</v>
      </c>
      <c r="J219" s="13">
        <f t="shared" si="23"/>
        <v>1.7000000000000001E-2</v>
      </c>
      <c r="K219" s="14">
        <f t="shared" si="20"/>
        <v>0</v>
      </c>
      <c r="L219" s="15">
        <f t="shared" si="21"/>
        <v>4.6575342465753429E-5</v>
      </c>
    </row>
    <row r="220" spans="1:12" x14ac:dyDescent="0.25">
      <c r="A220" s="7">
        <v>43195</v>
      </c>
      <c r="B220" s="4">
        <f>+_xll.RARF(B$2,$A220,"DURACION")</f>
        <v>4.4847849742074999</v>
      </c>
      <c r="D220" s="12">
        <v>0</v>
      </c>
      <c r="E220" s="13">
        <f t="shared" si="22"/>
        <v>3.7000000000000005E-2</v>
      </c>
      <c r="F220" s="14">
        <f t="shared" si="18"/>
        <v>0</v>
      </c>
      <c r="G220" s="15">
        <f t="shared" si="19"/>
        <v>1.0136986301369864E-4</v>
      </c>
      <c r="H220" s="10"/>
      <c r="I220" s="12">
        <v>0</v>
      </c>
      <c r="J220" s="13">
        <f t="shared" si="23"/>
        <v>1.7000000000000001E-2</v>
      </c>
      <c r="K220" s="14">
        <f t="shared" si="20"/>
        <v>0</v>
      </c>
      <c r="L220" s="15">
        <f t="shared" si="21"/>
        <v>4.6575342465753429E-5</v>
      </c>
    </row>
    <row r="221" spans="1:12" x14ac:dyDescent="0.25">
      <c r="A221" s="7">
        <v>43196</v>
      </c>
      <c r="B221" s="4">
        <f>+_xll.RARF(B$2,$A221,"DURACION")</f>
        <v>4.4813642470013999</v>
      </c>
      <c r="D221" s="12">
        <v>0</v>
      </c>
      <c r="E221" s="13">
        <f t="shared" si="22"/>
        <v>3.7000000000000005E-2</v>
      </c>
      <c r="F221" s="14">
        <f t="shared" si="18"/>
        <v>0</v>
      </c>
      <c r="G221" s="15">
        <f t="shared" si="19"/>
        <v>3.0410958904109595E-4</v>
      </c>
      <c r="H221" s="10"/>
      <c r="I221" s="12">
        <v>0</v>
      </c>
      <c r="J221" s="13">
        <f t="shared" si="23"/>
        <v>1.7000000000000001E-2</v>
      </c>
      <c r="K221" s="14">
        <f t="shared" si="20"/>
        <v>0</v>
      </c>
      <c r="L221" s="15">
        <f t="shared" si="21"/>
        <v>1.3972602739726028E-4</v>
      </c>
    </row>
    <row r="222" spans="1:12" x14ac:dyDescent="0.25">
      <c r="A222" s="7">
        <v>43199</v>
      </c>
      <c r="B222" s="4">
        <f>+_xll.RARF(B$2,$A222,"DURACION")</f>
        <v>4.4731450689191998</v>
      </c>
      <c r="D222" s="12">
        <v>0</v>
      </c>
      <c r="E222" s="13">
        <f t="shared" si="22"/>
        <v>3.7000000000000005E-2</v>
      </c>
      <c r="F222" s="14">
        <f t="shared" si="18"/>
        <v>0</v>
      </c>
      <c r="G222" s="15">
        <f t="shared" si="19"/>
        <v>1.0136986301369864E-4</v>
      </c>
      <c r="H222" s="10"/>
      <c r="I222" s="12">
        <v>0</v>
      </c>
      <c r="J222" s="13">
        <f t="shared" si="23"/>
        <v>1.7000000000000001E-2</v>
      </c>
      <c r="K222" s="14">
        <f t="shared" si="20"/>
        <v>0</v>
      </c>
      <c r="L222" s="15">
        <f t="shared" si="21"/>
        <v>4.6575342465753429E-5</v>
      </c>
    </row>
    <row r="223" spans="1:12" x14ac:dyDescent="0.25">
      <c r="A223" s="7">
        <v>43200</v>
      </c>
      <c r="B223" s="4">
        <f>+_xll.RARF(B$2,$A223,"DURACION")</f>
        <v>4.4704053428917998</v>
      </c>
      <c r="D223" s="12">
        <v>0</v>
      </c>
      <c r="E223" s="13">
        <f t="shared" si="22"/>
        <v>3.7000000000000005E-2</v>
      </c>
      <c r="F223" s="14">
        <f t="shared" si="18"/>
        <v>0</v>
      </c>
      <c r="G223" s="15">
        <f t="shared" si="19"/>
        <v>1.0136986301369864E-4</v>
      </c>
      <c r="H223" s="10"/>
      <c r="I223" s="12">
        <v>0</v>
      </c>
      <c r="J223" s="13">
        <f t="shared" si="23"/>
        <v>1.7000000000000001E-2</v>
      </c>
      <c r="K223" s="14">
        <f t="shared" si="20"/>
        <v>0</v>
      </c>
      <c r="L223" s="15">
        <f t="shared" si="21"/>
        <v>4.6575342465753429E-5</v>
      </c>
    </row>
    <row r="224" spans="1:12" x14ac:dyDescent="0.25">
      <c r="A224" s="7">
        <v>43201</v>
      </c>
      <c r="B224" s="4">
        <f>+_xll.RARF(B$2,$A224,"DURACION")</f>
        <v>4.4683466180430997</v>
      </c>
      <c r="D224" s="12">
        <v>0</v>
      </c>
      <c r="E224" s="13">
        <f t="shared" si="22"/>
        <v>3.7000000000000005E-2</v>
      </c>
      <c r="F224" s="14">
        <f t="shared" si="18"/>
        <v>0</v>
      </c>
      <c r="G224" s="15">
        <f t="shared" si="19"/>
        <v>1.0136986301369864E-4</v>
      </c>
      <c r="H224" s="10"/>
      <c r="I224" s="12">
        <v>0</v>
      </c>
      <c r="J224" s="13">
        <f t="shared" si="23"/>
        <v>1.7000000000000001E-2</v>
      </c>
      <c r="K224" s="14">
        <f t="shared" si="20"/>
        <v>0</v>
      </c>
      <c r="L224" s="15">
        <f t="shared" si="21"/>
        <v>4.6575342465753429E-5</v>
      </c>
    </row>
    <row r="225" spans="1:12" x14ac:dyDescent="0.25">
      <c r="A225" s="7">
        <v>43202</v>
      </c>
      <c r="B225" s="4">
        <f>+_xll.RARF(B$2,$A225,"DURACION")</f>
        <v>4.4649258908369998</v>
      </c>
      <c r="D225" s="12">
        <v>0</v>
      </c>
      <c r="E225" s="13">
        <f t="shared" si="22"/>
        <v>3.7000000000000005E-2</v>
      </c>
      <c r="F225" s="14">
        <f t="shared" si="18"/>
        <v>0</v>
      </c>
      <c r="G225" s="15">
        <f t="shared" si="19"/>
        <v>1.0136986301369864E-4</v>
      </c>
      <c r="H225" s="10"/>
      <c r="I225" s="12">
        <v>0</v>
      </c>
      <c r="J225" s="13">
        <f t="shared" si="23"/>
        <v>1.7000000000000001E-2</v>
      </c>
      <c r="K225" s="14">
        <f t="shared" si="20"/>
        <v>0</v>
      </c>
      <c r="L225" s="15">
        <f t="shared" si="21"/>
        <v>4.6575342465753429E-5</v>
      </c>
    </row>
    <row r="226" spans="1:12" x14ac:dyDescent="0.25">
      <c r="A226" s="7">
        <v>43203</v>
      </c>
      <c r="B226" s="4">
        <f>+_xll.RARF(B$2,$A226,"DURACION")</f>
        <v>4.4621861648095997</v>
      </c>
      <c r="D226" s="12">
        <v>0</v>
      </c>
      <c r="E226" s="13">
        <f t="shared" si="22"/>
        <v>3.7000000000000005E-2</v>
      </c>
      <c r="F226" s="14">
        <f t="shared" si="18"/>
        <v>0</v>
      </c>
      <c r="G226" s="15">
        <f t="shared" si="19"/>
        <v>3.0410958904109595E-4</v>
      </c>
      <c r="H226" s="10"/>
      <c r="I226" s="12">
        <v>0</v>
      </c>
      <c r="J226" s="13">
        <f t="shared" si="23"/>
        <v>1.7000000000000001E-2</v>
      </c>
      <c r="K226" s="14">
        <f t="shared" si="20"/>
        <v>0</v>
      </c>
      <c r="L226" s="15">
        <f t="shared" si="21"/>
        <v>1.3972602739726028E-4</v>
      </c>
    </row>
    <row r="227" spans="1:12" x14ac:dyDescent="0.25">
      <c r="A227" s="7">
        <v>43206</v>
      </c>
      <c r="B227" s="4">
        <f>+_xll.RARF(B$2,$A227,"DURACION")</f>
        <v>4.4539669867273997</v>
      </c>
      <c r="D227" s="12">
        <v>0</v>
      </c>
      <c r="E227" s="13">
        <f t="shared" si="22"/>
        <v>3.7000000000000005E-2</v>
      </c>
      <c r="F227" s="14">
        <f t="shared" si="18"/>
        <v>0</v>
      </c>
      <c r="G227" s="15">
        <f t="shared" si="19"/>
        <v>1.0136986301369864E-4</v>
      </c>
      <c r="H227" s="10"/>
      <c r="I227" s="12">
        <v>0</v>
      </c>
      <c r="J227" s="13">
        <f t="shared" si="23"/>
        <v>1.7000000000000001E-2</v>
      </c>
      <c r="K227" s="14">
        <f t="shared" si="20"/>
        <v>0</v>
      </c>
      <c r="L227" s="15">
        <f t="shared" si="21"/>
        <v>4.6575342465753429E-5</v>
      </c>
    </row>
    <row r="228" spans="1:12" x14ac:dyDescent="0.25">
      <c r="A228" s="7">
        <v>43207</v>
      </c>
      <c r="B228" s="4">
        <f>+_xll.RARF(B$2,$A228,"DURACION")</f>
        <v>4.4512272606999996</v>
      </c>
      <c r="D228" s="12">
        <v>0</v>
      </c>
      <c r="E228" s="13">
        <f t="shared" si="22"/>
        <v>3.7000000000000005E-2</v>
      </c>
      <c r="F228" s="14">
        <f t="shared" si="18"/>
        <v>0</v>
      </c>
      <c r="G228" s="15">
        <f t="shared" si="19"/>
        <v>1.0136986301369864E-4</v>
      </c>
      <c r="H228" s="10"/>
      <c r="I228" s="12">
        <v>0</v>
      </c>
      <c r="J228" s="13">
        <f t="shared" si="23"/>
        <v>1.7000000000000001E-2</v>
      </c>
      <c r="K228" s="14">
        <f t="shared" si="20"/>
        <v>0</v>
      </c>
      <c r="L228" s="15">
        <f t="shared" si="21"/>
        <v>4.6575342465753429E-5</v>
      </c>
    </row>
    <row r="229" spans="1:12" x14ac:dyDescent="0.25">
      <c r="A229" s="7">
        <v>43208</v>
      </c>
      <c r="B229" s="4">
        <f>+_xll.RARF(B$2,$A229,"DURACION")</f>
        <v>4.4484875346725996</v>
      </c>
      <c r="D229" s="12">
        <v>0</v>
      </c>
      <c r="E229" s="13">
        <f t="shared" si="22"/>
        <v>3.7000000000000005E-2</v>
      </c>
      <c r="F229" s="14">
        <f t="shared" si="18"/>
        <v>0</v>
      </c>
      <c r="G229" s="15">
        <f t="shared" si="19"/>
        <v>1.0136986301369864E-4</v>
      </c>
      <c r="H229" s="10"/>
      <c r="I229" s="12">
        <v>0</v>
      </c>
      <c r="J229" s="13">
        <f t="shared" si="23"/>
        <v>1.7000000000000001E-2</v>
      </c>
      <c r="K229" s="14">
        <f t="shared" si="20"/>
        <v>0</v>
      </c>
      <c r="L229" s="15">
        <f t="shared" si="21"/>
        <v>4.6575342465753429E-5</v>
      </c>
    </row>
    <row r="230" spans="1:12" x14ac:dyDescent="0.25">
      <c r="A230" s="7">
        <v>43209</v>
      </c>
      <c r="B230" s="4">
        <f>+_xll.RARF(B$2,$A230,"DURACION")</f>
        <v>4.4464288098239004</v>
      </c>
      <c r="D230" s="12">
        <v>0</v>
      </c>
      <c r="E230" s="13">
        <f t="shared" si="22"/>
        <v>3.7000000000000005E-2</v>
      </c>
      <c r="F230" s="14">
        <f t="shared" si="18"/>
        <v>0</v>
      </c>
      <c r="G230" s="15">
        <f t="shared" si="19"/>
        <v>1.0136986301369864E-4</v>
      </c>
      <c r="H230" s="10"/>
      <c r="I230" s="12">
        <v>0</v>
      </c>
      <c r="J230" s="13">
        <f t="shared" si="23"/>
        <v>1.7000000000000001E-2</v>
      </c>
      <c r="K230" s="14">
        <f t="shared" si="20"/>
        <v>0</v>
      </c>
      <c r="L230" s="15">
        <f t="shared" si="21"/>
        <v>4.6575342465753429E-5</v>
      </c>
    </row>
    <row r="231" spans="1:12" x14ac:dyDescent="0.25">
      <c r="A231" s="7">
        <v>43210</v>
      </c>
      <c r="B231" s="4">
        <f>+_xll.RARF(B$2,$A231,"DURACION")</f>
        <v>4.4430080826177996</v>
      </c>
      <c r="D231" s="12">
        <v>0</v>
      </c>
      <c r="E231" s="13">
        <f t="shared" si="22"/>
        <v>3.7000000000000005E-2</v>
      </c>
      <c r="F231" s="14">
        <f t="shared" si="18"/>
        <v>0</v>
      </c>
      <c r="G231" s="15">
        <f t="shared" si="19"/>
        <v>3.0410958904109595E-4</v>
      </c>
      <c r="H231" s="10"/>
      <c r="I231" s="12">
        <v>0</v>
      </c>
      <c r="J231" s="13">
        <f t="shared" si="23"/>
        <v>1.7000000000000001E-2</v>
      </c>
      <c r="K231" s="14">
        <f t="shared" si="20"/>
        <v>0</v>
      </c>
      <c r="L231" s="15">
        <f t="shared" si="21"/>
        <v>1.3972602739726028E-4</v>
      </c>
    </row>
    <row r="232" spans="1:12" x14ac:dyDescent="0.25">
      <c r="A232" s="7">
        <v>43213</v>
      </c>
      <c r="B232" s="4">
        <f>+_xll.RARF(B$2,$A232,"DURACION")</f>
        <v>4.4347889045356004</v>
      </c>
      <c r="D232" s="12">
        <v>0</v>
      </c>
      <c r="E232" s="13">
        <f t="shared" si="22"/>
        <v>3.7000000000000005E-2</v>
      </c>
      <c r="F232" s="14">
        <f t="shared" si="18"/>
        <v>0</v>
      </c>
      <c r="G232" s="15">
        <f t="shared" si="19"/>
        <v>1.0136986301369864E-4</v>
      </c>
      <c r="H232" s="10"/>
      <c r="I232" s="12">
        <v>0</v>
      </c>
      <c r="J232" s="13">
        <f t="shared" si="23"/>
        <v>1.7000000000000001E-2</v>
      </c>
      <c r="K232" s="14">
        <f t="shared" si="20"/>
        <v>0</v>
      </c>
      <c r="L232" s="15">
        <f t="shared" si="21"/>
        <v>4.6575342465753429E-5</v>
      </c>
    </row>
    <row r="233" spans="1:12" x14ac:dyDescent="0.25">
      <c r="A233" s="7">
        <v>43214</v>
      </c>
      <c r="B233" s="4">
        <f>+_xll.RARF(B$2,$A233,"DURACION")</f>
        <v>4.4320491785082998</v>
      </c>
      <c r="D233" s="12">
        <v>0</v>
      </c>
      <c r="E233" s="13">
        <f t="shared" si="22"/>
        <v>3.7000000000000005E-2</v>
      </c>
      <c r="F233" s="14">
        <f t="shared" si="18"/>
        <v>0</v>
      </c>
      <c r="G233" s="15">
        <f t="shared" si="19"/>
        <v>1.0136986301369864E-4</v>
      </c>
      <c r="H233" s="10"/>
      <c r="I233" s="12">
        <v>0</v>
      </c>
      <c r="J233" s="13">
        <f t="shared" si="23"/>
        <v>1.7000000000000001E-2</v>
      </c>
      <c r="K233" s="14">
        <f t="shared" si="20"/>
        <v>0</v>
      </c>
      <c r="L233" s="15">
        <f t="shared" si="21"/>
        <v>4.6575342465753429E-5</v>
      </c>
    </row>
    <row r="234" spans="1:12" x14ac:dyDescent="0.25">
      <c r="A234" s="7">
        <v>43215</v>
      </c>
      <c r="B234" s="4">
        <f>+_xll.RARF(B$2,$A234,"DURACION")</f>
        <v>4.4293094524808998</v>
      </c>
      <c r="D234" s="12">
        <v>0</v>
      </c>
      <c r="E234" s="13">
        <f t="shared" si="22"/>
        <v>3.7000000000000005E-2</v>
      </c>
      <c r="F234" s="14">
        <f t="shared" si="18"/>
        <v>0</v>
      </c>
      <c r="G234" s="15">
        <f t="shared" si="19"/>
        <v>1.0136986301369864E-4</v>
      </c>
      <c r="H234" s="10"/>
      <c r="I234" s="12">
        <v>0</v>
      </c>
      <c r="J234" s="13">
        <f t="shared" si="23"/>
        <v>1.7000000000000001E-2</v>
      </c>
      <c r="K234" s="14">
        <f t="shared" si="20"/>
        <v>0</v>
      </c>
      <c r="L234" s="15">
        <f t="shared" si="21"/>
        <v>4.6575342465753429E-5</v>
      </c>
    </row>
    <row r="235" spans="1:12" x14ac:dyDescent="0.25">
      <c r="A235" s="7">
        <v>43216</v>
      </c>
      <c r="B235" s="4">
        <f>+_xll.RARF(B$2,$A235,"DURACION")</f>
        <v>4.4265697264534998</v>
      </c>
      <c r="D235" s="12">
        <v>0</v>
      </c>
      <c r="E235" s="13">
        <f t="shared" si="22"/>
        <v>3.7000000000000005E-2</v>
      </c>
      <c r="F235" s="14">
        <f t="shared" si="18"/>
        <v>0</v>
      </c>
      <c r="G235" s="15">
        <f t="shared" si="19"/>
        <v>1.0136986301369864E-4</v>
      </c>
      <c r="H235" s="10"/>
      <c r="I235" s="12">
        <v>0</v>
      </c>
      <c r="J235" s="13">
        <f t="shared" si="23"/>
        <v>1.7000000000000001E-2</v>
      </c>
      <c r="K235" s="14">
        <f t="shared" si="20"/>
        <v>0</v>
      </c>
      <c r="L235" s="15">
        <f t="shared" si="21"/>
        <v>4.6575342465753429E-5</v>
      </c>
    </row>
    <row r="236" spans="1:12" x14ac:dyDescent="0.25">
      <c r="A236" s="7">
        <v>43217</v>
      </c>
      <c r="B236" s="4">
        <f>+_xll.RARF(B$2,$A236,"DURACION")</f>
        <v>4.4238300004260998</v>
      </c>
      <c r="D236" s="12">
        <v>0</v>
      </c>
      <c r="E236" s="13">
        <f t="shared" si="22"/>
        <v>3.7000000000000005E-2</v>
      </c>
      <c r="F236" s="14">
        <f t="shared" si="18"/>
        <v>0</v>
      </c>
      <c r="G236" s="15">
        <f t="shared" si="19"/>
        <v>3.0410958904109595E-4</v>
      </c>
      <c r="H236" s="10"/>
      <c r="I236" s="12">
        <v>0</v>
      </c>
      <c r="J236" s="13">
        <f t="shared" si="23"/>
        <v>1.7000000000000001E-2</v>
      </c>
      <c r="K236" s="14">
        <f t="shared" si="20"/>
        <v>0</v>
      </c>
      <c r="L236" s="15">
        <f t="shared" si="21"/>
        <v>1.3972602739726028E-4</v>
      </c>
    </row>
    <row r="237" spans="1:12" x14ac:dyDescent="0.25">
      <c r="A237" s="7">
        <v>43220</v>
      </c>
      <c r="B237" s="4">
        <f>+_xll.RARF(B$2,$A237,"DURACION")</f>
        <v>4.4156108223438997</v>
      </c>
      <c r="D237" s="12">
        <v>0</v>
      </c>
      <c r="E237" s="13">
        <f t="shared" si="22"/>
        <v>3.7000000000000005E-2</v>
      </c>
      <c r="F237" s="14">
        <f t="shared" si="18"/>
        <v>0</v>
      </c>
      <c r="G237" s="15">
        <f t="shared" si="19"/>
        <v>2.0273972602739728E-4</v>
      </c>
      <c r="H237" s="10"/>
      <c r="I237" s="12">
        <v>0</v>
      </c>
      <c r="J237" s="13">
        <f t="shared" si="23"/>
        <v>1.7000000000000001E-2</v>
      </c>
      <c r="K237" s="14">
        <f t="shared" si="20"/>
        <v>0</v>
      </c>
      <c r="L237" s="15">
        <f t="shared" si="21"/>
        <v>9.3150684931506857E-5</v>
      </c>
    </row>
    <row r="238" spans="1:12" x14ac:dyDescent="0.25">
      <c r="A238" s="7">
        <v>43222</v>
      </c>
      <c r="B238" s="4">
        <f>+_xll.RARF(B$2,$A238,"DURACION")</f>
        <v>4.4101313702890996</v>
      </c>
      <c r="D238" s="12">
        <v>0</v>
      </c>
      <c r="E238" s="13">
        <f t="shared" si="22"/>
        <v>3.7000000000000005E-2</v>
      </c>
      <c r="F238" s="14">
        <f t="shared" si="18"/>
        <v>0</v>
      </c>
      <c r="G238" s="15">
        <f t="shared" si="19"/>
        <v>1.0136986301369864E-4</v>
      </c>
      <c r="H238" s="10"/>
      <c r="I238" s="12">
        <v>0</v>
      </c>
      <c r="J238" s="13">
        <f t="shared" si="23"/>
        <v>1.7000000000000001E-2</v>
      </c>
      <c r="K238" s="14">
        <f t="shared" si="20"/>
        <v>0</v>
      </c>
      <c r="L238" s="15">
        <f t="shared" si="21"/>
        <v>4.6575342465753429E-5</v>
      </c>
    </row>
    <row r="239" spans="1:12" x14ac:dyDescent="0.25">
      <c r="A239" s="7">
        <v>43223</v>
      </c>
      <c r="B239" s="4">
        <f>+_xll.RARF(B$2,$A239,"DURACION")</f>
        <v>4.4073916442616996</v>
      </c>
      <c r="D239" s="12">
        <v>0</v>
      </c>
      <c r="E239" s="13">
        <f t="shared" si="22"/>
        <v>3.7000000000000005E-2</v>
      </c>
      <c r="F239" s="14">
        <f t="shared" si="18"/>
        <v>0</v>
      </c>
      <c r="G239" s="15">
        <f t="shared" si="19"/>
        <v>1.0136986301369864E-4</v>
      </c>
      <c r="H239" s="10"/>
      <c r="I239" s="12">
        <v>0</v>
      </c>
      <c r="J239" s="13">
        <f t="shared" si="23"/>
        <v>1.7000000000000001E-2</v>
      </c>
      <c r="K239" s="14">
        <f t="shared" si="20"/>
        <v>0</v>
      </c>
      <c r="L239" s="15">
        <f t="shared" si="21"/>
        <v>4.6575342465753429E-5</v>
      </c>
    </row>
    <row r="240" spans="1:12" x14ac:dyDescent="0.25">
      <c r="A240" s="7">
        <v>43224</v>
      </c>
      <c r="B240" s="4">
        <f>+_xll.RARF(B$2,$A240,"DURACION")</f>
        <v>4.4046519182342996</v>
      </c>
      <c r="D240" s="12">
        <v>0</v>
      </c>
      <c r="E240" s="13">
        <f t="shared" si="22"/>
        <v>3.7000000000000005E-2</v>
      </c>
      <c r="F240" s="14">
        <f t="shared" si="18"/>
        <v>0</v>
      </c>
      <c r="G240" s="15">
        <f t="shared" si="19"/>
        <v>3.0410958904109595E-4</v>
      </c>
      <c r="H240" s="10"/>
      <c r="I240" s="12">
        <v>0</v>
      </c>
      <c r="J240" s="13">
        <f t="shared" si="23"/>
        <v>1.7000000000000001E-2</v>
      </c>
      <c r="K240" s="14">
        <f t="shared" si="20"/>
        <v>0</v>
      </c>
      <c r="L240" s="15">
        <f t="shared" si="21"/>
        <v>1.3972602739726028E-4</v>
      </c>
    </row>
    <row r="241" spans="1:12" x14ac:dyDescent="0.25">
      <c r="A241" s="7">
        <v>43227</v>
      </c>
      <c r="B241" s="4">
        <f>+_xll.RARF(B$2,$A241,"DURACION")</f>
        <v>4.3964327401521004</v>
      </c>
      <c r="D241" s="12">
        <v>0</v>
      </c>
      <c r="E241" s="13">
        <f t="shared" si="22"/>
        <v>3.7000000000000005E-2</v>
      </c>
      <c r="F241" s="14">
        <f t="shared" si="18"/>
        <v>0</v>
      </c>
      <c r="G241" s="15">
        <f t="shared" si="19"/>
        <v>1.0136986301369864E-4</v>
      </c>
      <c r="H241" s="10"/>
      <c r="I241" s="12">
        <v>0</v>
      </c>
      <c r="J241" s="13">
        <f t="shared" si="23"/>
        <v>1.7000000000000001E-2</v>
      </c>
      <c r="K241" s="14">
        <f t="shared" si="20"/>
        <v>0</v>
      </c>
      <c r="L241" s="15">
        <f t="shared" si="21"/>
        <v>4.6575342465753429E-5</v>
      </c>
    </row>
    <row r="242" spans="1:12" x14ac:dyDescent="0.25">
      <c r="A242" s="7">
        <v>43228</v>
      </c>
      <c r="B242" s="4">
        <f>+_xll.RARF(B$2,$A242,"DURACION")</f>
        <v>4.3896082826556002</v>
      </c>
      <c r="D242" s="12">
        <v>0</v>
      </c>
      <c r="E242" s="13">
        <f t="shared" si="22"/>
        <v>3.7000000000000005E-2</v>
      </c>
      <c r="F242" s="14">
        <f t="shared" si="18"/>
        <v>0</v>
      </c>
      <c r="G242" s="15">
        <f t="shared" si="19"/>
        <v>1.0136986301369864E-4</v>
      </c>
      <c r="H242" s="10"/>
      <c r="I242" s="12">
        <v>0</v>
      </c>
      <c r="J242" s="13">
        <f t="shared" si="23"/>
        <v>1.7000000000000001E-2</v>
      </c>
      <c r="K242" s="14">
        <f t="shared" si="20"/>
        <v>0</v>
      </c>
      <c r="L242" s="15">
        <f t="shared" si="21"/>
        <v>4.6575342465753429E-5</v>
      </c>
    </row>
    <row r="243" spans="1:12" x14ac:dyDescent="0.25">
      <c r="A243" s="7">
        <v>43229</v>
      </c>
      <c r="B243" s="4">
        <f>+_xll.RARF(B$2,$A243,"DURACION")</f>
        <v>4.3861879810776996</v>
      </c>
      <c r="D243" s="12">
        <v>0</v>
      </c>
      <c r="E243" s="13">
        <f t="shared" si="22"/>
        <v>3.7000000000000005E-2</v>
      </c>
      <c r="F243" s="14">
        <f t="shared" si="18"/>
        <v>0</v>
      </c>
      <c r="G243" s="15">
        <f t="shared" si="19"/>
        <v>1.0136986301369864E-4</v>
      </c>
      <c r="H243" s="10"/>
      <c r="I243" s="12">
        <v>0</v>
      </c>
      <c r="J243" s="13">
        <f t="shared" si="23"/>
        <v>1.7000000000000001E-2</v>
      </c>
      <c r="K243" s="14">
        <f t="shared" si="20"/>
        <v>0</v>
      </c>
      <c r="L243" s="15">
        <f t="shared" si="21"/>
        <v>4.6575342465753429E-5</v>
      </c>
    </row>
    <row r="244" spans="1:12" x14ac:dyDescent="0.25">
      <c r="A244" s="7">
        <v>43230</v>
      </c>
      <c r="B244" s="4">
        <f>+_xll.RARF(B$2,$A244,"DURACION")</f>
        <v>4.3834482550502996</v>
      </c>
      <c r="D244" s="12">
        <v>0</v>
      </c>
      <c r="E244" s="13">
        <f t="shared" si="22"/>
        <v>3.7000000000000005E-2</v>
      </c>
      <c r="F244" s="14">
        <f t="shared" si="18"/>
        <v>0</v>
      </c>
      <c r="G244" s="15">
        <f t="shared" si="19"/>
        <v>1.0136986301369864E-4</v>
      </c>
      <c r="H244" s="10"/>
      <c r="I244" s="12">
        <v>0</v>
      </c>
      <c r="J244" s="13">
        <f t="shared" si="23"/>
        <v>1.7000000000000001E-2</v>
      </c>
      <c r="K244" s="14">
        <f t="shared" si="20"/>
        <v>0</v>
      </c>
      <c r="L244" s="15">
        <f t="shared" si="21"/>
        <v>4.6575342465753429E-5</v>
      </c>
    </row>
    <row r="245" spans="1:12" x14ac:dyDescent="0.25">
      <c r="A245" s="7">
        <v>43231</v>
      </c>
      <c r="B245" s="4">
        <f>+_xll.RARF(B$2,$A245,"DURACION")</f>
        <v>4.3813891045734001</v>
      </c>
      <c r="D245" s="12">
        <v>0</v>
      </c>
      <c r="E245" s="13">
        <f t="shared" si="22"/>
        <v>3.7000000000000005E-2</v>
      </c>
      <c r="F245" s="14">
        <f t="shared" si="18"/>
        <v>0</v>
      </c>
      <c r="G245" s="15">
        <f t="shared" si="19"/>
        <v>3.0410958904109595E-4</v>
      </c>
      <c r="H245" s="10"/>
      <c r="I245" s="12">
        <v>0</v>
      </c>
      <c r="J245" s="13">
        <f t="shared" si="23"/>
        <v>1.7000000000000001E-2</v>
      </c>
      <c r="K245" s="14">
        <f t="shared" si="20"/>
        <v>0</v>
      </c>
      <c r="L245" s="15">
        <f t="shared" si="21"/>
        <v>1.3972602739726028E-4</v>
      </c>
    </row>
    <row r="246" spans="1:12" x14ac:dyDescent="0.25">
      <c r="A246" s="7">
        <v>43234</v>
      </c>
      <c r="B246" s="4">
        <f>+_xll.RARF(B$2,$A246,"DURACION")</f>
        <v>4.3731699264912001</v>
      </c>
      <c r="D246" s="12">
        <v>0</v>
      </c>
      <c r="E246" s="13">
        <f t="shared" si="22"/>
        <v>3.7000000000000005E-2</v>
      </c>
      <c r="F246" s="14">
        <f t="shared" si="18"/>
        <v>0</v>
      </c>
      <c r="G246" s="15">
        <f t="shared" si="19"/>
        <v>1.0136986301369864E-4</v>
      </c>
      <c r="H246" s="10"/>
      <c r="I246" s="12">
        <v>0</v>
      </c>
      <c r="J246" s="13">
        <f t="shared" si="23"/>
        <v>1.7000000000000001E-2</v>
      </c>
      <c r="K246" s="14">
        <f t="shared" si="20"/>
        <v>0</v>
      </c>
      <c r="L246" s="15">
        <f t="shared" si="21"/>
        <v>4.6575342465753429E-5</v>
      </c>
    </row>
    <row r="247" spans="1:12" x14ac:dyDescent="0.25">
      <c r="A247" s="7">
        <v>43235</v>
      </c>
      <c r="B247" s="4">
        <f>+_xll.RARF(B$2,$A247,"DURACION")</f>
        <v>4.3704302004638</v>
      </c>
      <c r="D247" s="12">
        <v>0</v>
      </c>
      <c r="E247" s="13">
        <f t="shared" si="22"/>
        <v>3.7000000000000005E-2</v>
      </c>
      <c r="F247" s="14">
        <f t="shared" si="18"/>
        <v>0</v>
      </c>
      <c r="G247" s="15">
        <f t="shared" si="19"/>
        <v>1.0136986301369864E-4</v>
      </c>
      <c r="H247" s="10"/>
      <c r="I247" s="12">
        <v>0</v>
      </c>
      <c r="J247" s="13">
        <f t="shared" si="23"/>
        <v>1.7000000000000001E-2</v>
      </c>
      <c r="K247" s="14">
        <f t="shared" si="20"/>
        <v>0</v>
      </c>
      <c r="L247" s="15">
        <f t="shared" si="21"/>
        <v>4.6575342465753429E-5</v>
      </c>
    </row>
    <row r="248" spans="1:12" x14ac:dyDescent="0.25">
      <c r="A248" s="7">
        <v>43236</v>
      </c>
      <c r="B248" s="4">
        <f>+_xll.RARF(B$2,$A248,"DURACION")</f>
        <v>4.3676904744364</v>
      </c>
      <c r="D248" s="12">
        <v>0</v>
      </c>
      <c r="E248" s="13">
        <f t="shared" si="22"/>
        <v>3.7000000000000005E-2</v>
      </c>
      <c r="F248" s="14">
        <f t="shared" si="18"/>
        <v>0</v>
      </c>
      <c r="G248" s="15">
        <f t="shared" si="19"/>
        <v>1.0136986301369864E-4</v>
      </c>
      <c r="H248" s="10"/>
      <c r="I248" s="12">
        <v>0</v>
      </c>
      <c r="J248" s="13">
        <f t="shared" si="23"/>
        <v>1.7000000000000001E-2</v>
      </c>
      <c r="K248" s="14">
        <f t="shared" si="20"/>
        <v>0</v>
      </c>
      <c r="L248" s="15">
        <f t="shared" si="21"/>
        <v>4.6575342465753429E-5</v>
      </c>
    </row>
    <row r="249" spans="1:12" x14ac:dyDescent="0.25">
      <c r="A249" s="7">
        <v>43237</v>
      </c>
      <c r="B249" s="4">
        <f>+_xll.RARF(B$2,$A249,"DURACION")</f>
        <v>4.364950748409</v>
      </c>
      <c r="D249" s="12">
        <v>0</v>
      </c>
      <c r="E249" s="13">
        <f t="shared" si="22"/>
        <v>3.7000000000000005E-2</v>
      </c>
      <c r="F249" s="14">
        <f t="shared" si="18"/>
        <v>0</v>
      </c>
      <c r="G249" s="15">
        <f t="shared" si="19"/>
        <v>1.0136986301369864E-4</v>
      </c>
      <c r="H249" s="10"/>
      <c r="I249" s="12">
        <v>0</v>
      </c>
      <c r="J249" s="13">
        <f t="shared" si="23"/>
        <v>1.7000000000000001E-2</v>
      </c>
      <c r="K249" s="14">
        <f t="shared" si="20"/>
        <v>0</v>
      </c>
      <c r="L249" s="15">
        <f t="shared" si="21"/>
        <v>4.6575342465753429E-5</v>
      </c>
    </row>
    <row r="250" spans="1:12" x14ac:dyDescent="0.25">
      <c r="A250" s="7">
        <v>43238</v>
      </c>
      <c r="B250" s="4">
        <f>+_xll.RARF(B$2,$A250,"DURACION")</f>
        <v>4.3622110223816</v>
      </c>
      <c r="D250" s="12">
        <v>0</v>
      </c>
      <c r="E250" s="13">
        <f t="shared" si="22"/>
        <v>3.7000000000000005E-2</v>
      </c>
      <c r="F250" s="14">
        <f t="shared" si="18"/>
        <v>0</v>
      </c>
      <c r="G250" s="15">
        <f t="shared" si="19"/>
        <v>4.0547945205479457E-4</v>
      </c>
      <c r="H250" s="10"/>
      <c r="I250" s="12">
        <v>0</v>
      </c>
      <c r="J250" s="13">
        <f t="shared" si="23"/>
        <v>1.7000000000000001E-2</v>
      </c>
      <c r="K250" s="14">
        <f t="shared" si="20"/>
        <v>0</v>
      </c>
      <c r="L250" s="15">
        <f t="shared" si="21"/>
        <v>1.8630136986301371E-4</v>
      </c>
    </row>
    <row r="251" spans="1:12" x14ac:dyDescent="0.25">
      <c r="A251" s="7">
        <v>43242</v>
      </c>
      <c r="B251" s="4">
        <f>+_xll.RARF(B$2,$A251,"DURACION")</f>
        <v>4.3512521182719999</v>
      </c>
      <c r="D251" s="12">
        <v>0</v>
      </c>
      <c r="E251" s="13">
        <f t="shared" si="22"/>
        <v>3.7000000000000005E-2</v>
      </c>
      <c r="F251" s="14">
        <f t="shared" si="18"/>
        <v>0</v>
      </c>
      <c r="G251" s="15">
        <f t="shared" si="19"/>
        <v>1.0136986301369864E-4</v>
      </c>
      <c r="H251" s="10"/>
      <c r="I251" s="12">
        <f>+O4</f>
        <v>0.02</v>
      </c>
      <c r="J251" s="13">
        <f t="shared" si="23"/>
        <v>-2.9999999999999992E-3</v>
      </c>
      <c r="K251" s="14">
        <f t="shared" si="20"/>
        <v>-8.7025042365439995E-2</v>
      </c>
      <c r="L251" s="15">
        <f t="shared" si="21"/>
        <v>-8.2191780821917783E-6</v>
      </c>
    </row>
    <row r="252" spans="1:12" x14ac:dyDescent="0.25">
      <c r="A252" s="7">
        <v>43243</v>
      </c>
      <c r="B252" s="4">
        <f>+_xll.RARF(B$2,$A252,"DURACION")</f>
        <v>4.3491930287363996</v>
      </c>
      <c r="D252" s="12">
        <v>0</v>
      </c>
      <c r="E252" s="13">
        <f t="shared" si="22"/>
        <v>3.7000000000000005E-2</v>
      </c>
      <c r="F252" s="14">
        <f t="shared" si="18"/>
        <v>0</v>
      </c>
      <c r="G252" s="15">
        <v>7.3972602739726039E-5</v>
      </c>
      <c r="H252" s="10"/>
      <c r="I252" s="12">
        <v>0</v>
      </c>
      <c r="J252" s="13">
        <f t="shared" si="23"/>
        <v>-2.9999999999999992E-3</v>
      </c>
      <c r="K252" s="14">
        <f t="shared" si="20"/>
        <v>0</v>
      </c>
      <c r="L252" s="15">
        <f>+L251</f>
        <v>-8.2191780821917783E-6</v>
      </c>
    </row>
    <row r="253" spans="1:12" x14ac:dyDescent="0.25">
      <c r="A253" s="7"/>
    </row>
    <row r="254" spans="1:12" x14ac:dyDescent="0.25">
      <c r="A254" s="7"/>
    </row>
    <row r="255" spans="1:12" x14ac:dyDescent="0.25">
      <c r="A255" s="7"/>
    </row>
    <row r="256" spans="1:12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</sheetData>
  <autoFilter ref="I2:L2" xr:uid="{B3125775-D00C-458F-AF64-F4773152F28A}"/>
  <mergeCells count="2">
    <mergeCell ref="D1:G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Posch Ponce</cp:lastModifiedBy>
  <dcterms:created xsi:type="dcterms:W3CDTF">2018-05-24T20:06:55Z</dcterms:created>
  <dcterms:modified xsi:type="dcterms:W3CDTF">2018-05-25T19:59:28Z</dcterms:modified>
</cp:coreProperties>
</file>