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8800" windowHeight="12210" xr2:uid="{00000000-000D-0000-FFFF-FFFF00000000}"/>
  </bookViews>
  <sheets>
    <sheet name="Hoja1" sheetId="1" r:id="rId1"/>
  </sheets>
  <calcPr calcId="171027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2" i="1" l="1"/>
  <c r="R31" i="1"/>
  <c r="G53" i="1"/>
  <c r="G54" i="1" s="1"/>
  <c r="G55" i="1" s="1"/>
  <c r="G56" i="1" s="1"/>
  <c r="L37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K3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C37" i="1"/>
  <c r="C36" i="1"/>
  <c r="C35" i="1" l="1"/>
  <c r="G52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" i="1"/>
  <c r="L2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</calcChain>
</file>

<file path=xl/sharedStrings.xml><?xml version="1.0" encoding="utf-8"?>
<sst xmlns="http://schemas.openxmlformats.org/spreadsheetml/2006/main" count="14" uniqueCount="10">
  <si>
    <t>Fecha</t>
  </si>
  <si>
    <t>ARS BCRA</t>
  </si>
  <si>
    <t>Valor cuota</t>
  </si>
  <si>
    <t>ARG Liquidez</t>
  </si>
  <si>
    <t>date</t>
  </si>
  <si>
    <t>Fondo Argentina Liquidez</t>
  </si>
  <si>
    <t>FX USDARS</t>
  </si>
  <si>
    <t>Patrimonio fondo</t>
  </si>
  <si>
    <t>USD 60 MM</t>
  </si>
  <si>
    <t>Rentabilidad al 29-01-2018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</si>
</sst>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-0.249977111117893"/>
      </bottom>
      <diagonal/>
    </border>
    <border>
      <left/>
      <right/>
      <top style="thin">
        <color theme="9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MX"/>
              <a:t>Argentina liquidez</a:t>
            </a:r>
            <a:r>
              <a:rPr lang="es-MX" baseline="0"/>
              <a:t> v/s FX ARS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2521609236144518"/>
          <c:y val="0.16696086902180707"/>
          <c:w val="0.8268851371489554"/>
          <c:h val="0.61724382873783568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Hoja1!$K$1</c:f>
              <c:strCache>
                <c:ptCount val="1"/>
                <c:pt idx="0">
                  <c:v>ARS BCRA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dLbls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24-4B2F-BC1D-0C15A1ABF275}"/>
                </c:ext>
              </c:extLst>
            </c:dLbl>
            <c:dLbl>
              <c:idx val="3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B8A-4598-B5DA-CB01D7E1D1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Hoja1!$J$2:$J$37</c:f>
              <c:numCache>
                <c:formatCode>m/d/yyyy</c:formatCode>
                <c:ptCount val="3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  <c:pt idx="16">
                  <c:v>43102</c:v>
                </c:pt>
                <c:pt idx="17">
                  <c:v>43103</c:v>
                </c:pt>
                <c:pt idx="18">
                  <c:v>43104</c:v>
                </c:pt>
                <c:pt idx="19">
                  <c:v>43105</c:v>
                </c:pt>
                <c:pt idx="20">
                  <c:v>43108</c:v>
                </c:pt>
                <c:pt idx="21">
                  <c:v>43109</c:v>
                </c:pt>
                <c:pt idx="22">
                  <c:v>43110</c:v>
                </c:pt>
                <c:pt idx="23">
                  <c:v>43111</c:v>
                </c:pt>
                <c:pt idx="24">
                  <c:v>43112</c:v>
                </c:pt>
                <c:pt idx="25">
                  <c:v>43115</c:v>
                </c:pt>
                <c:pt idx="26">
                  <c:v>43116</c:v>
                </c:pt>
                <c:pt idx="27">
                  <c:v>43117</c:v>
                </c:pt>
                <c:pt idx="28">
                  <c:v>43118</c:v>
                </c:pt>
                <c:pt idx="29">
                  <c:v>43119</c:v>
                </c:pt>
                <c:pt idx="30">
                  <c:v>43122</c:v>
                </c:pt>
                <c:pt idx="31">
                  <c:v>43123</c:v>
                </c:pt>
                <c:pt idx="32">
                  <c:v>43124</c:v>
                </c:pt>
                <c:pt idx="33">
                  <c:v>43125</c:v>
                </c:pt>
                <c:pt idx="34">
                  <c:v>43126</c:v>
                </c:pt>
                <c:pt idx="35" formatCode="General">
                  <c:v>43129</c:v>
                </c:pt>
              </c:numCache>
            </c:numRef>
          </c:xVal>
          <c:yVal>
            <c:numRef>
              <c:f>Hoja1!$K$2:$K$37</c:f>
              <c:numCache>
                <c:formatCode>0.00</c:formatCode>
                <c:ptCount val="36"/>
                <c:pt idx="0">
                  <c:v>100</c:v>
                </c:pt>
                <c:pt idx="1">
                  <c:v>99.886743172809105</c:v>
                </c:pt>
                <c:pt idx="2">
                  <c:v>100.09554306096805</c:v>
                </c:pt>
                <c:pt idx="3">
                  <c:v>100.13149129666638</c:v>
                </c:pt>
                <c:pt idx="4">
                  <c:v>99.833670228125911</c:v>
                </c:pt>
                <c:pt idx="5">
                  <c:v>99.59381679697178</c:v>
                </c:pt>
                <c:pt idx="6">
                  <c:v>98.487326014004339</c:v>
                </c:pt>
                <c:pt idx="7">
                  <c:v>98.417235057674134</c:v>
                </c:pt>
                <c:pt idx="8">
                  <c:v>98.408270616766671</c:v>
                </c:pt>
                <c:pt idx="9">
                  <c:v>97.21834788086025</c:v>
                </c:pt>
                <c:pt idx="10">
                  <c:v>96.733072188024607</c:v>
                </c:pt>
                <c:pt idx="11">
                  <c:v>95.97685832944677</c:v>
                </c:pt>
                <c:pt idx="12">
                  <c:v>94.721499219156669</c:v>
                </c:pt>
                <c:pt idx="13">
                  <c:v>93.768375372931914</c:v>
                </c:pt>
                <c:pt idx="14">
                  <c:v>91.801380775358467</c:v>
                </c:pt>
                <c:pt idx="15">
                  <c:v>92.074229527756145</c:v>
                </c:pt>
                <c:pt idx="16">
                  <c:v>93.187061994609138</c:v>
                </c:pt>
                <c:pt idx="17">
                  <c:v>93.866136686975295</c:v>
                </c:pt>
                <c:pt idx="18">
                  <c:v>92.91158290782046</c:v>
                </c:pt>
                <c:pt idx="19">
                  <c:v>91.651467594163535</c:v>
                </c:pt>
                <c:pt idx="20">
                  <c:v>90.634159129636899</c:v>
                </c:pt>
                <c:pt idx="21">
                  <c:v>90.761217696289989</c:v>
                </c:pt>
                <c:pt idx="22">
                  <c:v>92.332427076600936</c:v>
                </c:pt>
                <c:pt idx="23">
                  <c:v>92.678951516483735</c:v>
                </c:pt>
                <c:pt idx="24">
                  <c:v>92.365482233502533</c:v>
                </c:pt>
                <c:pt idx="25">
                  <c:v>92.336865945899746</c:v>
                </c:pt>
                <c:pt idx="26">
                  <c:v>91.821861487958017</c:v>
                </c:pt>
                <c:pt idx="27">
                  <c:v>91.501558885648194</c:v>
                </c:pt>
                <c:pt idx="28">
                  <c:v>91.691818061265096</c:v>
                </c:pt>
                <c:pt idx="29">
                  <c:v>91.159920896506279</c:v>
                </c:pt>
                <c:pt idx="30">
                  <c:v>90.646040901940225</c:v>
                </c:pt>
                <c:pt idx="31">
                  <c:v>89.488370166746904</c:v>
                </c:pt>
                <c:pt idx="32">
                  <c:v>88.53004742443332</c:v>
                </c:pt>
                <c:pt idx="33">
                  <c:v>88.677648217592719</c:v>
                </c:pt>
                <c:pt idx="34">
                  <c:v>88.548640743377902</c:v>
                </c:pt>
                <c:pt idx="35">
                  <c:v>88.322424725496532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669-4013-A916-D1F00F2BFEA2}"/>
            </c:ext>
          </c:extLst>
        </c:ser>
        <c:ser>
          <c:idx val="1"/>
          <c:order val="1"/>
          <c:tx>
            <c:strRef>
              <c:f>Hoja1!$L$1</c:f>
              <c:strCache>
                <c:ptCount val="1"/>
                <c:pt idx="0">
                  <c:v>ARG Liquidez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Lbl>
              <c:idx val="3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8A-4598-B5DA-CB01D7E1D1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Hoja1!$J$2:$J$37</c:f>
              <c:numCache>
                <c:formatCode>m/d/yyyy</c:formatCode>
                <c:ptCount val="3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  <c:pt idx="16">
                  <c:v>43102</c:v>
                </c:pt>
                <c:pt idx="17">
                  <c:v>43103</c:v>
                </c:pt>
                <c:pt idx="18">
                  <c:v>43104</c:v>
                </c:pt>
                <c:pt idx="19">
                  <c:v>43105</c:v>
                </c:pt>
                <c:pt idx="20">
                  <c:v>43108</c:v>
                </c:pt>
                <c:pt idx="21">
                  <c:v>43109</c:v>
                </c:pt>
                <c:pt idx="22">
                  <c:v>43110</c:v>
                </c:pt>
                <c:pt idx="23">
                  <c:v>43111</c:v>
                </c:pt>
                <c:pt idx="24">
                  <c:v>43112</c:v>
                </c:pt>
                <c:pt idx="25">
                  <c:v>43115</c:v>
                </c:pt>
                <c:pt idx="26">
                  <c:v>43116</c:v>
                </c:pt>
                <c:pt idx="27">
                  <c:v>43117</c:v>
                </c:pt>
                <c:pt idx="28">
                  <c:v>43118</c:v>
                </c:pt>
                <c:pt idx="29">
                  <c:v>43119</c:v>
                </c:pt>
                <c:pt idx="30">
                  <c:v>43122</c:v>
                </c:pt>
                <c:pt idx="31">
                  <c:v>43123</c:v>
                </c:pt>
                <c:pt idx="32">
                  <c:v>43124</c:v>
                </c:pt>
                <c:pt idx="33">
                  <c:v>43125</c:v>
                </c:pt>
                <c:pt idx="34">
                  <c:v>43126</c:v>
                </c:pt>
                <c:pt idx="35" formatCode="General">
                  <c:v>43129</c:v>
                </c:pt>
              </c:numCache>
            </c:numRef>
          </c:xVal>
          <c:yVal>
            <c:numRef>
              <c:f>Hoja1!$L$2:$L$37</c:f>
              <c:numCache>
                <c:formatCode>0.00</c:formatCode>
                <c:ptCount val="36"/>
                <c:pt idx="0">
                  <c:v>100</c:v>
                </c:pt>
                <c:pt idx="1">
                  <c:v>100.25027</c:v>
                </c:pt>
                <c:pt idx="2">
                  <c:v>100.57786999999999</c:v>
                </c:pt>
                <c:pt idx="3">
                  <c:v>100.67836</c:v>
                </c:pt>
                <c:pt idx="4">
                  <c:v>100.4345</c:v>
                </c:pt>
                <c:pt idx="5">
                  <c:v>100.29030999999999</c:v>
                </c:pt>
                <c:pt idx="6">
                  <c:v>99.454349999999991</c:v>
                </c:pt>
                <c:pt idx="7">
                  <c:v>99.549329999999983</c:v>
                </c:pt>
                <c:pt idx="8">
                  <c:v>99.539969999999983</c:v>
                </c:pt>
                <c:pt idx="9">
                  <c:v>98.400169999999974</c:v>
                </c:pt>
                <c:pt idx="10">
                  <c:v>98.014079999999979</c:v>
                </c:pt>
                <c:pt idx="11">
                  <c:v>97.563409999999976</c:v>
                </c:pt>
                <c:pt idx="12">
                  <c:v>96.40679999999999</c:v>
                </c:pt>
                <c:pt idx="13">
                  <c:v>95.510549999999995</c:v>
                </c:pt>
                <c:pt idx="14">
                  <c:v>93.598649999999992</c:v>
                </c:pt>
                <c:pt idx="15">
                  <c:v>94.165369999999996</c:v>
                </c:pt>
                <c:pt idx="16">
                  <c:v>95.449480000000008</c:v>
                </c:pt>
                <c:pt idx="17">
                  <c:v>96.224199999999996</c:v>
                </c:pt>
                <c:pt idx="18">
                  <c:v>95.30641</c:v>
                </c:pt>
                <c:pt idx="19">
                  <c:v>94.233720000000005</c:v>
                </c:pt>
                <c:pt idx="20">
                  <c:v>93.253050000000002</c:v>
                </c:pt>
                <c:pt idx="21">
                  <c:v>93.469149999999999</c:v>
                </c:pt>
                <c:pt idx="22">
                  <c:v>95.159079999999989</c:v>
                </c:pt>
                <c:pt idx="23">
                  <c:v>95.57602</c:v>
                </c:pt>
                <c:pt idx="24">
                  <c:v>95.472359999999995</c:v>
                </c:pt>
                <c:pt idx="25">
                  <c:v>95.580129999999983</c:v>
                </c:pt>
                <c:pt idx="26">
                  <c:v>95.579079999999976</c:v>
                </c:pt>
                <c:pt idx="27">
                  <c:v>94.782749999999979</c:v>
                </c:pt>
                <c:pt idx="28">
                  <c:v>95.049479999999988</c:v>
                </c:pt>
                <c:pt idx="29">
                  <c:v>94.745749999999987</c:v>
                </c:pt>
                <c:pt idx="30">
                  <c:v>94.27418999999999</c:v>
                </c:pt>
                <c:pt idx="31">
                  <c:v>93.127979999999994</c:v>
                </c:pt>
                <c:pt idx="32">
                  <c:v>92.208169999999996</c:v>
                </c:pt>
                <c:pt idx="33">
                  <c:v>92.42859</c:v>
                </c:pt>
                <c:pt idx="34">
                  <c:v>92.496669999999995</c:v>
                </c:pt>
                <c:pt idx="35">
                  <c:v>92.324610000000007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69-4013-A916-D1F00F2BFE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0241408"/>
        <c:axId val="180172416"/>
      </c:scatterChart>
      <c:valAx>
        <c:axId val="180241408"/>
        <c:scaling>
          <c:orientation val="minMax"/>
          <c:max val="43129"/>
          <c:min val="43075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MX"/>
          </a:p>
        </c:txPr>
        <c:crossAx val="180172416"/>
        <c:crosses val="autoZero"/>
        <c:crossBetween val="midCat"/>
        <c:majorUnit val="4"/>
      </c:valAx>
      <c:valAx>
        <c:axId val="1801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MX"/>
          </a:p>
        </c:txPr>
        <c:crossAx val="180241408"/>
        <c:crosses val="autoZero"/>
        <c:crossBetween val="midCat"/>
        <c:minorUnit val="2.5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chemeClr val="tx1"/>
          </a:solidFill>
          <a:latin typeface="Arial Narrow" panose="020B060602020203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0</xdr:row>
      <xdr:rowOff>142875</xdr:rowOff>
    </xdr:from>
    <xdr:to>
      <xdr:col>21</xdr:col>
      <xdr:colOff>266700</xdr:colOff>
      <xdr:row>27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2D7AED6-4383-42F4-951D-322655AC7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topLeftCell="F1" workbookViewId="0">
      <selection activeCell="P30" sqref="P30:S33"/>
    </sheetView>
  </sheetViews>
  <sheetFormatPr baseColWidth="10" defaultColWidth="9" defaultRowHeight="14.25" x14ac:dyDescent="0.2"/>
  <cols>
    <col min="1" max="1" width="10.625" customWidth="1"/>
    <col min="2" max="2" width="10.25" bestFit="1" customWidth="1"/>
    <col min="3" max="3" width="11.875" bestFit="1" customWidth="1"/>
    <col min="5" max="5" width="10.625" customWidth="1"/>
    <col min="6" max="6" width="10.875" customWidth="1"/>
    <col min="7" max="7" width="12.5" customWidth="1"/>
    <col min="10" max="10" width="9.875" bestFit="1" customWidth="1"/>
    <col min="11" max="11" width="11.875" bestFit="1" customWidth="1"/>
    <col min="12" max="12" width="12" bestFit="1" customWidth="1"/>
    <col min="17" max="17" width="21.625" bestFit="1" customWidth="1"/>
  </cols>
  <sheetData>
    <row r="1" spans="1:12" ht="15" x14ac:dyDescent="0.25">
      <c r="A1" s="7" t="s">
        <v>0</v>
      </c>
      <c r="B1" s="7" t="s">
        <v>1</v>
      </c>
      <c r="C1" s="7" t="s">
        <v>1</v>
      </c>
      <c r="D1" s="7"/>
      <c r="E1" s="7" t="s">
        <v>0</v>
      </c>
      <c r="F1" s="7" t="s">
        <v>2</v>
      </c>
      <c r="G1" s="7" t="s">
        <v>3</v>
      </c>
      <c r="H1" s="7"/>
      <c r="I1" s="7"/>
      <c r="J1" s="8" t="s">
        <v>4</v>
      </c>
      <c r="K1" s="8" t="s">
        <v>1</v>
      </c>
      <c r="L1" s="8" t="s">
        <v>3</v>
      </c>
    </row>
    <row r="2" spans="1:12" x14ac:dyDescent="0.2">
      <c r="A2" s="1">
        <v>43075</v>
      </c>
      <c r="B2">
        <v>17.286200000000001</v>
      </c>
      <c r="C2" s="3">
        <v>100</v>
      </c>
      <c r="E2" s="1">
        <v>43075</v>
      </c>
      <c r="F2">
        <v>1000</v>
      </c>
      <c r="G2" s="3">
        <v>100</v>
      </c>
      <c r="J2" s="4">
        <v>43075</v>
      </c>
      <c r="K2" s="5">
        <f>+VLOOKUP($J2,$A$2:$C$37,3,FALSE)</f>
        <v>100</v>
      </c>
      <c r="L2" s="5">
        <f>+VLOOKUP($J2,$E$2:$G$281,3,FALSE)</f>
        <v>100</v>
      </c>
    </row>
    <row r="3" spans="1:12" x14ac:dyDescent="0.2">
      <c r="A3" s="1">
        <v>43076</v>
      </c>
      <c r="B3">
        <v>17.305800000000001</v>
      </c>
      <c r="C3" s="3">
        <f>+C2*(B2/B3)</f>
        <v>99.886743172809105</v>
      </c>
      <c r="E3" s="1">
        <v>43076</v>
      </c>
      <c r="F3">
        <v>1002.5027</v>
      </c>
      <c r="G3" s="3">
        <f>+G2*(F3/F2)</f>
        <v>100.25027</v>
      </c>
      <c r="J3" s="4">
        <v>43076</v>
      </c>
      <c r="K3" s="5">
        <f t="shared" ref="K3:K36" si="0">+VLOOKUP($J3,$A$2:$C$37,3,FALSE)</f>
        <v>99.886743172809105</v>
      </c>
      <c r="L3" s="5">
        <f t="shared" ref="L3:L37" si="1">+VLOOKUP($J3,$E$2:$G$281,3,FALSE)</f>
        <v>100.25027</v>
      </c>
    </row>
    <row r="4" spans="1:12" x14ac:dyDescent="0.2">
      <c r="A4" s="1">
        <v>43080</v>
      </c>
      <c r="B4">
        <v>17.2697</v>
      </c>
      <c r="C4" s="3">
        <f t="shared" ref="C4:C37" si="2">+C3*(B3/B4)</f>
        <v>100.09554306096805</v>
      </c>
      <c r="E4" s="1">
        <v>43077</v>
      </c>
      <c r="F4">
        <v>1002.4917</v>
      </c>
      <c r="G4" s="3">
        <f t="shared" ref="G4:G56" si="3">+G3*(F4/F3)</f>
        <v>100.24916999999999</v>
      </c>
      <c r="J4" s="4">
        <v>43080</v>
      </c>
      <c r="K4" s="5">
        <f t="shared" si="0"/>
        <v>100.09554306096805</v>
      </c>
      <c r="L4" s="5">
        <f t="shared" si="1"/>
        <v>100.57786999999999</v>
      </c>
    </row>
    <row r="5" spans="1:12" x14ac:dyDescent="0.2">
      <c r="A5" s="1">
        <v>43081</v>
      </c>
      <c r="B5">
        <v>17.263500000000001</v>
      </c>
      <c r="C5" s="3">
        <f t="shared" si="2"/>
        <v>100.13149129666638</v>
      </c>
      <c r="E5" s="1">
        <v>43078</v>
      </c>
      <c r="F5">
        <v>1002.4807</v>
      </c>
      <c r="G5" s="3">
        <f t="shared" si="3"/>
        <v>100.24806999999998</v>
      </c>
      <c r="J5" s="4">
        <v>43081</v>
      </c>
      <c r="K5" s="5">
        <f t="shared" si="0"/>
        <v>100.13149129666638</v>
      </c>
      <c r="L5" s="5">
        <f t="shared" si="1"/>
        <v>100.67836</v>
      </c>
    </row>
    <row r="6" spans="1:12" x14ac:dyDescent="0.2">
      <c r="A6" s="1">
        <v>43082</v>
      </c>
      <c r="B6">
        <v>17.315000000000001</v>
      </c>
      <c r="C6" s="3">
        <f t="shared" si="2"/>
        <v>99.833670228125911</v>
      </c>
      <c r="E6" s="1">
        <v>43079</v>
      </c>
      <c r="F6">
        <v>1002.4697</v>
      </c>
      <c r="G6" s="3">
        <f t="shared" si="3"/>
        <v>100.24696999999999</v>
      </c>
      <c r="J6" s="4">
        <v>43082</v>
      </c>
      <c r="K6" s="5">
        <f t="shared" si="0"/>
        <v>99.833670228125911</v>
      </c>
      <c r="L6" s="5">
        <f t="shared" si="1"/>
        <v>100.4345</v>
      </c>
    </row>
    <row r="7" spans="1:12" x14ac:dyDescent="0.2">
      <c r="A7" s="1">
        <v>43083</v>
      </c>
      <c r="B7">
        <v>17.3567</v>
      </c>
      <c r="C7" s="3">
        <f t="shared" si="2"/>
        <v>99.59381679697178</v>
      </c>
      <c r="E7" s="1">
        <v>43080</v>
      </c>
      <c r="F7">
        <v>1005.7787</v>
      </c>
      <c r="G7" s="3">
        <f t="shared" si="3"/>
        <v>100.57786999999999</v>
      </c>
      <c r="J7" s="4">
        <v>43083</v>
      </c>
      <c r="K7" s="5">
        <f t="shared" si="0"/>
        <v>99.59381679697178</v>
      </c>
      <c r="L7" s="5">
        <f t="shared" si="1"/>
        <v>100.29030999999999</v>
      </c>
    </row>
    <row r="8" spans="1:12" x14ac:dyDescent="0.2">
      <c r="A8" s="1">
        <v>43084</v>
      </c>
      <c r="B8">
        <v>17.5517</v>
      </c>
      <c r="C8" s="3">
        <f t="shared" si="2"/>
        <v>98.487326014004339</v>
      </c>
      <c r="E8" s="1">
        <v>43081</v>
      </c>
      <c r="F8">
        <v>1006.7836</v>
      </c>
      <c r="G8" s="3">
        <f t="shared" si="3"/>
        <v>100.67836</v>
      </c>
      <c r="J8" s="4">
        <v>43084</v>
      </c>
      <c r="K8" s="5">
        <f t="shared" si="0"/>
        <v>98.487326014004339</v>
      </c>
      <c r="L8" s="5">
        <f t="shared" si="1"/>
        <v>99.454349999999991</v>
      </c>
    </row>
    <row r="9" spans="1:12" x14ac:dyDescent="0.2">
      <c r="A9" s="1">
        <v>43087</v>
      </c>
      <c r="B9">
        <v>17.5642</v>
      </c>
      <c r="C9" s="3">
        <f t="shared" si="2"/>
        <v>98.417235057674134</v>
      </c>
      <c r="E9" s="1">
        <v>43082</v>
      </c>
      <c r="F9">
        <v>1004.345</v>
      </c>
      <c r="G9" s="3">
        <f t="shared" si="3"/>
        <v>100.4345</v>
      </c>
      <c r="J9" s="4">
        <v>43087</v>
      </c>
      <c r="K9" s="5">
        <f t="shared" si="0"/>
        <v>98.417235057674134</v>
      </c>
      <c r="L9" s="5">
        <f t="shared" si="1"/>
        <v>99.549329999999983</v>
      </c>
    </row>
    <row r="10" spans="1:12" x14ac:dyDescent="0.2">
      <c r="A10" s="1">
        <v>43088</v>
      </c>
      <c r="B10">
        <v>17.565799999999999</v>
      </c>
      <c r="C10" s="3">
        <f t="shared" si="2"/>
        <v>98.408270616766671</v>
      </c>
      <c r="E10" s="1">
        <v>43083</v>
      </c>
      <c r="F10">
        <v>1002.9031</v>
      </c>
      <c r="G10" s="3">
        <f t="shared" si="3"/>
        <v>100.29030999999999</v>
      </c>
      <c r="J10" s="4">
        <v>43088</v>
      </c>
      <c r="K10" s="5">
        <f t="shared" si="0"/>
        <v>98.408270616766671</v>
      </c>
      <c r="L10" s="5">
        <f t="shared" si="1"/>
        <v>99.539969999999983</v>
      </c>
    </row>
    <row r="11" spans="1:12" x14ac:dyDescent="0.2">
      <c r="A11" s="1">
        <v>43089</v>
      </c>
      <c r="B11">
        <v>17.780799999999999</v>
      </c>
      <c r="C11" s="3">
        <f t="shared" si="2"/>
        <v>97.21834788086025</v>
      </c>
      <c r="E11" s="1">
        <v>43084</v>
      </c>
      <c r="F11">
        <v>994.54349999999999</v>
      </c>
      <c r="G11" s="3">
        <f t="shared" si="3"/>
        <v>99.454349999999991</v>
      </c>
      <c r="J11" s="4">
        <v>43089</v>
      </c>
      <c r="K11" s="5">
        <f t="shared" si="0"/>
        <v>97.21834788086025</v>
      </c>
      <c r="L11" s="5">
        <f t="shared" si="1"/>
        <v>98.400169999999974</v>
      </c>
    </row>
    <row r="12" spans="1:12" x14ac:dyDescent="0.2">
      <c r="A12" s="1">
        <v>43090</v>
      </c>
      <c r="B12">
        <v>17.87</v>
      </c>
      <c r="C12" s="3">
        <f t="shared" si="2"/>
        <v>96.733072188024607</v>
      </c>
      <c r="E12" s="1">
        <v>43085</v>
      </c>
      <c r="F12">
        <v>994.5326</v>
      </c>
      <c r="G12" s="3">
        <f t="shared" si="3"/>
        <v>99.453259999999986</v>
      </c>
      <c r="J12" s="4">
        <v>43090</v>
      </c>
      <c r="K12" s="5">
        <f t="shared" si="0"/>
        <v>96.733072188024607</v>
      </c>
      <c r="L12" s="5">
        <f t="shared" si="1"/>
        <v>98.014079999999979</v>
      </c>
    </row>
    <row r="13" spans="1:12" x14ac:dyDescent="0.2">
      <c r="A13" s="1">
        <v>43091</v>
      </c>
      <c r="B13">
        <v>18.0108</v>
      </c>
      <c r="C13" s="3">
        <f t="shared" si="2"/>
        <v>95.97685832944677</v>
      </c>
      <c r="E13" s="1">
        <v>43086</v>
      </c>
      <c r="F13">
        <v>994.52170000000001</v>
      </c>
      <c r="G13" s="3">
        <f t="shared" si="3"/>
        <v>99.452169999999981</v>
      </c>
      <c r="J13" s="4">
        <v>43091</v>
      </c>
      <c r="K13" s="5">
        <f t="shared" si="0"/>
        <v>95.97685832944677</v>
      </c>
      <c r="L13" s="5">
        <f t="shared" si="1"/>
        <v>97.563409999999976</v>
      </c>
    </row>
    <row r="14" spans="1:12" x14ac:dyDescent="0.2">
      <c r="A14" s="1">
        <v>43095</v>
      </c>
      <c r="B14">
        <v>18.249500000000001</v>
      </c>
      <c r="C14" s="3">
        <f t="shared" si="2"/>
        <v>94.721499219156669</v>
      </c>
      <c r="E14" s="1">
        <v>43087</v>
      </c>
      <c r="F14">
        <v>995.49329999999998</v>
      </c>
      <c r="G14" s="3">
        <f t="shared" si="3"/>
        <v>99.549329999999983</v>
      </c>
      <c r="J14" s="4">
        <v>43095</v>
      </c>
      <c r="K14" s="5">
        <f t="shared" si="0"/>
        <v>94.721499219156669</v>
      </c>
      <c r="L14" s="5">
        <f t="shared" si="1"/>
        <v>96.40679999999999</v>
      </c>
    </row>
    <row r="15" spans="1:12" x14ac:dyDescent="0.2">
      <c r="A15" s="1">
        <v>43096</v>
      </c>
      <c r="B15">
        <v>18.434999999999999</v>
      </c>
      <c r="C15" s="3">
        <f t="shared" si="2"/>
        <v>93.768375372931914</v>
      </c>
      <c r="E15" s="1">
        <v>43088</v>
      </c>
      <c r="F15">
        <v>995.39970000000005</v>
      </c>
      <c r="G15" s="3">
        <f t="shared" si="3"/>
        <v>99.539969999999983</v>
      </c>
      <c r="J15" s="4">
        <v>43096</v>
      </c>
      <c r="K15" s="5">
        <f t="shared" si="0"/>
        <v>93.768375372931914</v>
      </c>
      <c r="L15" s="5">
        <f t="shared" si="1"/>
        <v>95.510549999999995</v>
      </c>
    </row>
    <row r="16" spans="1:12" x14ac:dyDescent="0.2">
      <c r="A16" s="1">
        <v>43097</v>
      </c>
      <c r="B16">
        <v>18.829999999999998</v>
      </c>
      <c r="C16" s="3">
        <f t="shared" si="2"/>
        <v>91.801380775358467</v>
      </c>
      <c r="E16" s="1">
        <v>43089</v>
      </c>
      <c r="F16">
        <v>984.00170000000003</v>
      </c>
      <c r="G16" s="3">
        <f t="shared" si="3"/>
        <v>98.400169999999974</v>
      </c>
      <c r="J16" s="4">
        <v>43097</v>
      </c>
      <c r="K16" s="5">
        <f t="shared" si="0"/>
        <v>91.801380775358467</v>
      </c>
      <c r="L16" s="5">
        <f t="shared" si="1"/>
        <v>93.598649999999992</v>
      </c>
    </row>
    <row r="17" spans="1:19" x14ac:dyDescent="0.2">
      <c r="A17" s="1">
        <v>43098</v>
      </c>
      <c r="B17">
        <v>18.7742</v>
      </c>
      <c r="C17" s="3">
        <f t="shared" si="2"/>
        <v>92.074229527756145</v>
      </c>
      <c r="E17" s="1">
        <v>43090</v>
      </c>
      <c r="F17">
        <v>980.14080000000001</v>
      </c>
      <c r="G17" s="3">
        <f t="shared" si="3"/>
        <v>98.014079999999979</v>
      </c>
      <c r="J17" s="4">
        <v>43098</v>
      </c>
      <c r="K17" s="5">
        <f t="shared" si="0"/>
        <v>92.074229527756145</v>
      </c>
      <c r="L17" s="5">
        <f t="shared" si="1"/>
        <v>94.165369999999996</v>
      </c>
    </row>
    <row r="18" spans="1:19" x14ac:dyDescent="0.2">
      <c r="A18" s="1">
        <v>43102</v>
      </c>
      <c r="B18">
        <v>18.55</v>
      </c>
      <c r="C18" s="3">
        <f t="shared" si="2"/>
        <v>93.187061994609138</v>
      </c>
      <c r="E18" s="1">
        <v>43091</v>
      </c>
      <c r="F18">
        <v>975.63409999999999</v>
      </c>
      <c r="G18" s="3">
        <f t="shared" si="3"/>
        <v>97.563409999999976</v>
      </c>
      <c r="J18" s="4">
        <v>43102</v>
      </c>
      <c r="K18" s="5">
        <f t="shared" si="0"/>
        <v>93.187061994609138</v>
      </c>
      <c r="L18" s="5">
        <f t="shared" si="1"/>
        <v>95.449480000000008</v>
      </c>
    </row>
    <row r="19" spans="1:19" x14ac:dyDescent="0.2">
      <c r="A19" s="1">
        <v>43103</v>
      </c>
      <c r="B19">
        <v>18.415800000000001</v>
      </c>
      <c r="C19" s="3">
        <f t="shared" si="2"/>
        <v>93.866136686975295</v>
      </c>
      <c r="E19" s="1">
        <v>43092</v>
      </c>
      <c r="F19">
        <v>975.62339999999995</v>
      </c>
      <c r="G19" s="3">
        <f t="shared" si="3"/>
        <v>97.562339999999978</v>
      </c>
      <c r="J19" s="4">
        <v>43103</v>
      </c>
      <c r="K19" s="5">
        <f t="shared" si="0"/>
        <v>93.866136686975295</v>
      </c>
      <c r="L19" s="5">
        <f t="shared" si="1"/>
        <v>96.224199999999996</v>
      </c>
    </row>
    <row r="20" spans="1:19" x14ac:dyDescent="0.2">
      <c r="A20" s="1">
        <v>43104</v>
      </c>
      <c r="B20">
        <v>18.605</v>
      </c>
      <c r="C20" s="3">
        <f t="shared" si="2"/>
        <v>92.91158290782046</v>
      </c>
      <c r="E20" s="1">
        <v>43093</v>
      </c>
      <c r="F20">
        <v>975.61270000000002</v>
      </c>
      <c r="G20" s="3">
        <f t="shared" si="3"/>
        <v>97.561269999999993</v>
      </c>
      <c r="J20" s="4">
        <v>43104</v>
      </c>
      <c r="K20" s="5">
        <f t="shared" si="0"/>
        <v>92.91158290782046</v>
      </c>
      <c r="L20" s="5">
        <f t="shared" si="1"/>
        <v>95.30641</v>
      </c>
    </row>
    <row r="21" spans="1:19" x14ac:dyDescent="0.2">
      <c r="A21" s="1">
        <v>43105</v>
      </c>
      <c r="B21">
        <v>18.860800000000001</v>
      </c>
      <c r="C21" s="3">
        <f t="shared" si="2"/>
        <v>91.651467594163535</v>
      </c>
      <c r="E21" s="1">
        <v>43094</v>
      </c>
      <c r="F21">
        <v>975.60199999999998</v>
      </c>
      <c r="G21" s="3">
        <f t="shared" si="3"/>
        <v>97.56019999999998</v>
      </c>
      <c r="J21" s="4">
        <v>43105</v>
      </c>
      <c r="K21" s="5">
        <f t="shared" si="0"/>
        <v>91.651467594163535</v>
      </c>
      <c r="L21" s="5">
        <f t="shared" si="1"/>
        <v>94.233720000000005</v>
      </c>
    </row>
    <row r="22" spans="1:19" x14ac:dyDescent="0.2">
      <c r="A22" s="1">
        <v>43108</v>
      </c>
      <c r="B22">
        <v>19.072500000000002</v>
      </c>
      <c r="C22" s="3">
        <f t="shared" si="2"/>
        <v>90.634159129636899</v>
      </c>
      <c r="E22" s="1">
        <v>43095</v>
      </c>
      <c r="F22">
        <v>964.06799999999998</v>
      </c>
      <c r="G22" s="3">
        <f t="shared" si="3"/>
        <v>96.40679999999999</v>
      </c>
      <c r="J22" s="4">
        <v>43108</v>
      </c>
      <c r="K22" s="5">
        <f t="shared" si="0"/>
        <v>90.634159129636899</v>
      </c>
      <c r="L22" s="5">
        <f t="shared" si="1"/>
        <v>93.253050000000002</v>
      </c>
    </row>
    <row r="23" spans="1:19" x14ac:dyDescent="0.2">
      <c r="A23" s="1">
        <v>43109</v>
      </c>
      <c r="B23">
        <v>19.0458</v>
      </c>
      <c r="C23" s="3">
        <f t="shared" si="2"/>
        <v>90.761217696289989</v>
      </c>
      <c r="E23" s="1">
        <v>43096</v>
      </c>
      <c r="F23">
        <v>955.10550000000001</v>
      </c>
      <c r="G23" s="3">
        <f t="shared" si="3"/>
        <v>95.510549999999995</v>
      </c>
      <c r="J23" s="4">
        <v>43109</v>
      </c>
      <c r="K23" s="5">
        <f t="shared" si="0"/>
        <v>90.761217696289989</v>
      </c>
      <c r="L23" s="5">
        <f t="shared" si="1"/>
        <v>93.469149999999999</v>
      </c>
    </row>
    <row r="24" spans="1:19" x14ac:dyDescent="0.2">
      <c r="A24" s="1">
        <v>43110</v>
      </c>
      <c r="B24">
        <v>18.721699999999998</v>
      </c>
      <c r="C24" s="3">
        <f t="shared" si="2"/>
        <v>92.332427076600936</v>
      </c>
      <c r="E24" s="1">
        <v>43097</v>
      </c>
      <c r="F24">
        <v>935.98649999999998</v>
      </c>
      <c r="G24" s="3">
        <f t="shared" si="3"/>
        <v>93.598649999999992</v>
      </c>
      <c r="J24" s="4">
        <v>43110</v>
      </c>
      <c r="K24" s="5">
        <f t="shared" si="0"/>
        <v>92.332427076600936</v>
      </c>
      <c r="L24" s="5">
        <f t="shared" si="1"/>
        <v>95.159079999999989</v>
      </c>
    </row>
    <row r="25" spans="1:19" x14ac:dyDescent="0.2">
      <c r="A25" s="1">
        <v>43111</v>
      </c>
      <c r="B25">
        <v>18.651700000000002</v>
      </c>
      <c r="C25" s="3">
        <f t="shared" si="2"/>
        <v>92.678951516483735</v>
      </c>
      <c r="E25" s="1">
        <v>43098</v>
      </c>
      <c r="F25">
        <v>941.65369999999996</v>
      </c>
      <c r="G25" s="3">
        <f t="shared" si="3"/>
        <v>94.165369999999996</v>
      </c>
      <c r="J25" s="4">
        <v>43111</v>
      </c>
      <c r="K25" s="5">
        <f t="shared" si="0"/>
        <v>92.678951516483735</v>
      </c>
      <c r="L25" s="5">
        <f t="shared" si="1"/>
        <v>95.57602</v>
      </c>
    </row>
    <row r="26" spans="1:19" x14ac:dyDescent="0.2">
      <c r="A26" s="1">
        <v>43112</v>
      </c>
      <c r="B26">
        <v>18.715</v>
      </c>
      <c r="C26" s="3">
        <f t="shared" si="2"/>
        <v>92.365482233502533</v>
      </c>
      <c r="E26" s="1">
        <v>43099</v>
      </c>
      <c r="F26">
        <v>941.64340000000004</v>
      </c>
      <c r="G26" s="3">
        <f t="shared" si="3"/>
        <v>94.16434000000001</v>
      </c>
      <c r="J26" s="4">
        <v>43112</v>
      </c>
      <c r="K26" s="5">
        <f t="shared" si="0"/>
        <v>92.365482233502533</v>
      </c>
      <c r="L26" s="5">
        <f t="shared" si="1"/>
        <v>95.472359999999995</v>
      </c>
    </row>
    <row r="27" spans="1:19" x14ac:dyDescent="0.2">
      <c r="A27" s="1">
        <v>43115</v>
      </c>
      <c r="B27">
        <v>18.720800000000001</v>
      </c>
      <c r="C27" s="3">
        <f t="shared" si="2"/>
        <v>92.336865945899746</v>
      </c>
      <c r="E27" s="1">
        <v>43100</v>
      </c>
      <c r="F27">
        <v>941.63300000000004</v>
      </c>
      <c r="G27" s="3">
        <f t="shared" si="3"/>
        <v>94.163300000000007</v>
      </c>
      <c r="J27" s="4">
        <v>43115</v>
      </c>
      <c r="K27" s="5">
        <f t="shared" si="0"/>
        <v>92.336865945899746</v>
      </c>
      <c r="L27" s="5">
        <f t="shared" si="1"/>
        <v>95.580129999999983</v>
      </c>
    </row>
    <row r="28" spans="1:19" x14ac:dyDescent="0.2">
      <c r="A28" s="1">
        <v>43116</v>
      </c>
      <c r="B28">
        <v>18.825800000000001</v>
      </c>
      <c r="C28" s="3">
        <f t="shared" si="2"/>
        <v>91.821861487958017</v>
      </c>
      <c r="E28" s="1">
        <v>43101</v>
      </c>
      <c r="F28">
        <v>941.62270000000001</v>
      </c>
      <c r="G28" s="3">
        <f t="shared" si="3"/>
        <v>94.162270000000007</v>
      </c>
      <c r="J28" s="4">
        <v>43116</v>
      </c>
      <c r="K28" s="5">
        <f t="shared" si="0"/>
        <v>91.821861487958017</v>
      </c>
      <c r="L28" s="5">
        <f t="shared" si="1"/>
        <v>95.579079999999976</v>
      </c>
    </row>
    <row r="29" spans="1:19" x14ac:dyDescent="0.2">
      <c r="A29" s="1">
        <v>43117</v>
      </c>
      <c r="B29">
        <v>18.8917</v>
      </c>
      <c r="C29" s="3">
        <f t="shared" si="2"/>
        <v>91.501558885648194</v>
      </c>
      <c r="E29" s="1">
        <v>43102</v>
      </c>
      <c r="F29">
        <v>954.49480000000005</v>
      </c>
      <c r="G29" s="3">
        <f t="shared" si="3"/>
        <v>95.449480000000008</v>
      </c>
      <c r="J29" s="4">
        <v>43117</v>
      </c>
      <c r="K29" s="5">
        <f t="shared" si="0"/>
        <v>91.501558885648194</v>
      </c>
      <c r="L29" s="5">
        <f t="shared" si="1"/>
        <v>94.782749999999979</v>
      </c>
    </row>
    <row r="30" spans="1:19" ht="15" x14ac:dyDescent="0.25">
      <c r="A30" s="1">
        <v>43118</v>
      </c>
      <c r="B30">
        <v>18.852499999999999</v>
      </c>
      <c r="C30" s="3">
        <f t="shared" si="2"/>
        <v>91.691818061265096</v>
      </c>
      <c r="E30" s="1">
        <v>43103</v>
      </c>
      <c r="F30">
        <v>962.24199999999996</v>
      </c>
      <c r="G30" s="3">
        <f t="shared" si="3"/>
        <v>96.224199999999996</v>
      </c>
      <c r="J30" s="4">
        <v>43118</v>
      </c>
      <c r="K30" s="5">
        <f t="shared" si="0"/>
        <v>91.691818061265096</v>
      </c>
      <c r="L30" s="5">
        <f t="shared" si="1"/>
        <v>95.049479999999988</v>
      </c>
      <c r="P30" s="10" t="s">
        <v>9</v>
      </c>
      <c r="Q30" s="10"/>
      <c r="R30" s="10"/>
      <c r="S30" s="10"/>
    </row>
    <row r="31" spans="1:19" x14ac:dyDescent="0.2">
      <c r="A31" s="1">
        <v>43119</v>
      </c>
      <c r="B31">
        <v>18.962499999999999</v>
      </c>
      <c r="C31" s="3">
        <f t="shared" si="2"/>
        <v>91.159920896506279</v>
      </c>
      <c r="E31" s="1">
        <v>43104</v>
      </c>
      <c r="F31">
        <v>953.06410000000005</v>
      </c>
      <c r="G31" s="3">
        <f t="shared" si="3"/>
        <v>95.30641</v>
      </c>
      <c r="J31" s="4">
        <v>43119</v>
      </c>
      <c r="K31" s="5">
        <f t="shared" si="0"/>
        <v>91.159920896506279</v>
      </c>
      <c r="L31" s="5">
        <f t="shared" si="1"/>
        <v>94.745749999999987</v>
      </c>
      <c r="P31" s="11" t="s">
        <v>5</v>
      </c>
      <c r="Q31" s="11"/>
      <c r="R31" s="13">
        <f>+L37/100-1</f>
        <v>-7.6753899999999931E-2</v>
      </c>
      <c r="S31" s="13"/>
    </row>
    <row r="32" spans="1:19" x14ac:dyDescent="0.2">
      <c r="A32" s="1">
        <v>43122</v>
      </c>
      <c r="B32">
        <v>19.07</v>
      </c>
      <c r="C32" s="3">
        <f t="shared" si="2"/>
        <v>90.646040901940225</v>
      </c>
      <c r="E32" s="1">
        <v>43105</v>
      </c>
      <c r="F32">
        <v>942.33720000000005</v>
      </c>
      <c r="G32" s="3">
        <f t="shared" si="3"/>
        <v>94.233720000000005</v>
      </c>
      <c r="J32" s="4">
        <v>43122</v>
      </c>
      <c r="K32" s="5">
        <f t="shared" si="0"/>
        <v>90.646040901940225</v>
      </c>
      <c r="L32" s="5">
        <f t="shared" si="1"/>
        <v>94.27418999999999</v>
      </c>
      <c r="P32" s="12" t="s">
        <v>6</v>
      </c>
      <c r="Q32" s="12"/>
      <c r="R32" s="14">
        <f>+K37/100-1</f>
        <v>-0.11677575274503471</v>
      </c>
      <c r="S32" s="14"/>
    </row>
    <row r="33" spans="1:19" x14ac:dyDescent="0.2">
      <c r="A33" s="1">
        <v>43123</v>
      </c>
      <c r="B33">
        <v>19.316700000000001</v>
      </c>
      <c r="C33" s="3">
        <f t="shared" si="2"/>
        <v>89.488370166746904</v>
      </c>
      <c r="E33" s="1">
        <v>43106</v>
      </c>
      <c r="F33">
        <v>942.32690000000002</v>
      </c>
      <c r="G33" s="3">
        <f t="shared" si="3"/>
        <v>94.232690000000005</v>
      </c>
      <c r="J33" s="4">
        <v>43123</v>
      </c>
      <c r="K33" s="5">
        <f t="shared" si="0"/>
        <v>89.488370166746904</v>
      </c>
      <c r="L33" s="5">
        <f t="shared" si="1"/>
        <v>93.127979999999994</v>
      </c>
      <c r="P33" s="9" t="s">
        <v>7</v>
      </c>
      <c r="Q33" s="9"/>
      <c r="R33" s="9" t="s">
        <v>8</v>
      </c>
      <c r="S33" s="9"/>
    </row>
    <row r="34" spans="1:19" x14ac:dyDescent="0.2">
      <c r="A34" s="1">
        <v>43124</v>
      </c>
      <c r="B34">
        <v>19.5258</v>
      </c>
      <c r="C34" s="3">
        <f t="shared" si="2"/>
        <v>88.53004742443332</v>
      </c>
      <c r="E34" s="1">
        <v>43107</v>
      </c>
      <c r="F34">
        <v>942.31659999999999</v>
      </c>
      <c r="G34" s="3">
        <f t="shared" si="3"/>
        <v>94.231660000000005</v>
      </c>
      <c r="J34" s="4">
        <v>43124</v>
      </c>
      <c r="K34" s="5">
        <f t="shared" si="0"/>
        <v>88.53004742443332</v>
      </c>
      <c r="L34" s="5">
        <f t="shared" si="1"/>
        <v>92.208169999999996</v>
      </c>
      <c r="O34" s="6"/>
    </row>
    <row r="35" spans="1:19" x14ac:dyDescent="0.2">
      <c r="A35" s="1">
        <v>43125</v>
      </c>
      <c r="B35">
        <v>19.493300000000001</v>
      </c>
      <c r="C35" s="3">
        <f t="shared" si="2"/>
        <v>88.677648217592719</v>
      </c>
      <c r="E35" s="1">
        <v>43108</v>
      </c>
      <c r="F35">
        <v>932.53049999999996</v>
      </c>
      <c r="G35" s="3">
        <f t="shared" si="3"/>
        <v>93.253050000000002</v>
      </c>
      <c r="J35" s="1">
        <v>43125</v>
      </c>
      <c r="K35" s="5">
        <f t="shared" si="0"/>
        <v>88.677648217592719</v>
      </c>
      <c r="L35" s="5">
        <f t="shared" si="1"/>
        <v>92.42859</v>
      </c>
    </row>
    <row r="36" spans="1:19" x14ac:dyDescent="0.2">
      <c r="A36" s="1">
        <v>43126</v>
      </c>
      <c r="B36">
        <v>19.521699999999999</v>
      </c>
      <c r="C36" s="3">
        <f t="shared" si="2"/>
        <v>88.548640743377902</v>
      </c>
      <c r="E36" s="1">
        <v>43109</v>
      </c>
      <c r="F36">
        <v>934.69150000000002</v>
      </c>
      <c r="G36" s="3">
        <f t="shared" si="3"/>
        <v>93.469149999999999</v>
      </c>
      <c r="J36" s="1">
        <v>43126</v>
      </c>
      <c r="K36" s="5">
        <f t="shared" si="0"/>
        <v>88.548640743377902</v>
      </c>
      <c r="L36" s="5">
        <f t="shared" si="1"/>
        <v>92.496669999999995</v>
      </c>
    </row>
    <row r="37" spans="1:19" x14ac:dyDescent="0.2">
      <c r="A37" s="1">
        <v>43129</v>
      </c>
      <c r="B37">
        <v>19.5717</v>
      </c>
      <c r="C37" s="3">
        <f t="shared" si="2"/>
        <v>88.322424725496532</v>
      </c>
      <c r="E37" s="1">
        <v>43110</v>
      </c>
      <c r="F37">
        <v>951.59079999999994</v>
      </c>
      <c r="G37" s="3">
        <f t="shared" si="3"/>
        <v>95.159079999999989</v>
      </c>
      <c r="J37" s="15">
        <v>43129</v>
      </c>
      <c r="K37" s="5">
        <f>+VLOOKUP($J37,$A$2:$C$37,3,FALSE)</f>
        <v>88.322424725496532</v>
      </c>
      <c r="L37" s="5">
        <f t="shared" si="1"/>
        <v>92.324610000000007</v>
      </c>
    </row>
    <row r="38" spans="1:19" x14ac:dyDescent="0.2">
      <c r="E38" s="1">
        <v>43111</v>
      </c>
      <c r="F38">
        <v>955.76020000000005</v>
      </c>
      <c r="G38" s="3">
        <f t="shared" si="3"/>
        <v>95.57602</v>
      </c>
      <c r="J38" s="1"/>
      <c r="L38" s="2"/>
    </row>
    <row r="39" spans="1:19" x14ac:dyDescent="0.2">
      <c r="E39" s="1">
        <v>43112</v>
      </c>
      <c r="F39">
        <v>954.72360000000003</v>
      </c>
      <c r="G39" s="3">
        <f t="shared" si="3"/>
        <v>95.472359999999995</v>
      </c>
      <c r="J39" s="1"/>
      <c r="L39" s="2"/>
    </row>
    <row r="40" spans="1:19" x14ac:dyDescent="0.2">
      <c r="E40" s="1">
        <v>43113</v>
      </c>
      <c r="F40">
        <v>954.71320000000003</v>
      </c>
      <c r="G40" s="3">
        <f t="shared" si="3"/>
        <v>95.471319999999992</v>
      </c>
      <c r="J40" s="1"/>
      <c r="L40" s="2"/>
    </row>
    <row r="41" spans="1:19" x14ac:dyDescent="0.2">
      <c r="E41" s="1">
        <v>43114</v>
      </c>
      <c r="F41">
        <v>954.70270000000005</v>
      </c>
      <c r="G41" s="3">
        <f t="shared" si="3"/>
        <v>95.470269999999985</v>
      </c>
      <c r="J41" s="1"/>
      <c r="L41" s="2"/>
    </row>
    <row r="42" spans="1:19" x14ac:dyDescent="0.2">
      <c r="E42" s="1">
        <v>43115</v>
      </c>
      <c r="F42">
        <v>955.80129999999997</v>
      </c>
      <c r="G42" s="3">
        <f t="shared" si="3"/>
        <v>95.580129999999983</v>
      </c>
      <c r="J42" s="1"/>
      <c r="L42" s="2"/>
    </row>
    <row r="43" spans="1:19" x14ac:dyDescent="0.2">
      <c r="E43" s="1">
        <v>43116</v>
      </c>
      <c r="F43">
        <v>955.79079999999999</v>
      </c>
      <c r="G43" s="3">
        <f t="shared" si="3"/>
        <v>95.579079999999976</v>
      </c>
      <c r="J43" s="1"/>
      <c r="L43" s="2"/>
    </row>
    <row r="44" spans="1:19" x14ac:dyDescent="0.2">
      <c r="E44" s="1">
        <v>43117</v>
      </c>
      <c r="F44">
        <v>947.82749999999999</v>
      </c>
      <c r="G44" s="3">
        <f t="shared" si="3"/>
        <v>94.782749999999979</v>
      </c>
      <c r="J44" s="1"/>
      <c r="L44" s="2"/>
    </row>
    <row r="45" spans="1:19" x14ac:dyDescent="0.2">
      <c r="E45" s="1">
        <v>43118</v>
      </c>
      <c r="F45">
        <v>950.49480000000005</v>
      </c>
      <c r="G45" s="3">
        <f t="shared" si="3"/>
        <v>95.049479999999988</v>
      </c>
      <c r="J45" s="1"/>
      <c r="L45" s="2"/>
    </row>
    <row r="46" spans="1:19" x14ac:dyDescent="0.2">
      <c r="E46" s="1">
        <v>43119</v>
      </c>
      <c r="F46">
        <v>947.45749999999998</v>
      </c>
      <c r="G46" s="3">
        <f t="shared" si="3"/>
        <v>94.745749999999987</v>
      </c>
      <c r="J46" s="1"/>
      <c r="L46" s="2"/>
    </row>
    <row r="47" spans="1:19" x14ac:dyDescent="0.2">
      <c r="E47" s="1">
        <v>43120</v>
      </c>
      <c r="F47">
        <v>947.44709999999998</v>
      </c>
      <c r="G47" s="3">
        <f t="shared" si="3"/>
        <v>94.744709999999984</v>
      </c>
      <c r="J47" s="1"/>
      <c r="L47" s="2"/>
    </row>
    <row r="48" spans="1:19" x14ac:dyDescent="0.2">
      <c r="E48" s="1">
        <v>43121</v>
      </c>
      <c r="F48">
        <v>947.43669999999997</v>
      </c>
      <c r="G48" s="3">
        <f t="shared" si="3"/>
        <v>94.74366999999998</v>
      </c>
      <c r="J48" s="1"/>
      <c r="L48" s="2"/>
    </row>
    <row r="49" spans="5:12" x14ac:dyDescent="0.2">
      <c r="E49" s="1">
        <v>43122</v>
      </c>
      <c r="F49">
        <v>942.74189999999999</v>
      </c>
      <c r="G49" s="3">
        <f t="shared" si="3"/>
        <v>94.27418999999999</v>
      </c>
      <c r="J49" s="1"/>
      <c r="L49" s="2"/>
    </row>
    <row r="50" spans="5:12" x14ac:dyDescent="0.2">
      <c r="E50" s="1">
        <v>43123</v>
      </c>
      <c r="F50">
        <v>931.27980000000002</v>
      </c>
      <c r="G50" s="3">
        <f t="shared" si="3"/>
        <v>93.127979999999994</v>
      </c>
      <c r="J50" s="1"/>
      <c r="L50" s="2"/>
    </row>
    <row r="51" spans="5:12" x14ac:dyDescent="0.2">
      <c r="E51" s="1">
        <v>43124</v>
      </c>
      <c r="F51">
        <v>922.08169999999996</v>
      </c>
      <c r="G51" s="3">
        <f t="shared" si="3"/>
        <v>92.208169999999996</v>
      </c>
      <c r="J51" s="1"/>
      <c r="L51" s="2"/>
    </row>
    <row r="52" spans="5:12" x14ac:dyDescent="0.2">
      <c r="E52" s="1">
        <v>43125</v>
      </c>
      <c r="F52">
        <v>924.28589999999997</v>
      </c>
      <c r="G52" s="3">
        <f t="shared" si="3"/>
        <v>92.42859</v>
      </c>
      <c r="J52" s="1"/>
      <c r="L52" s="2"/>
    </row>
    <row r="53" spans="5:12" x14ac:dyDescent="0.2">
      <c r="E53" s="1">
        <v>43126</v>
      </c>
      <c r="F53">
        <v>924.96669999999995</v>
      </c>
      <c r="G53" s="3">
        <f t="shared" si="3"/>
        <v>92.496669999999995</v>
      </c>
      <c r="J53" s="1"/>
    </row>
    <row r="54" spans="5:12" x14ac:dyDescent="0.2">
      <c r="E54" s="1">
        <v>43127</v>
      </c>
      <c r="F54">
        <v>924.95650000000001</v>
      </c>
      <c r="G54" s="3">
        <f t="shared" si="3"/>
        <v>92.495649999999998</v>
      </c>
      <c r="J54" s="1"/>
    </row>
    <row r="55" spans="5:12" x14ac:dyDescent="0.2">
      <c r="E55" s="1">
        <v>43128</v>
      </c>
      <c r="F55">
        <v>924.94640000000004</v>
      </c>
      <c r="G55" s="3">
        <f t="shared" si="3"/>
        <v>92.494640000000004</v>
      </c>
      <c r="J55" s="1"/>
    </row>
    <row r="56" spans="5:12" x14ac:dyDescent="0.2">
      <c r="E56" s="1">
        <v>43129</v>
      </c>
      <c r="F56">
        <v>923.24609999999996</v>
      </c>
      <c r="G56" s="3">
        <f t="shared" si="3"/>
        <v>92.324610000000007</v>
      </c>
      <c r="J56" s="1"/>
    </row>
    <row r="57" spans="5:12" x14ac:dyDescent="0.2">
      <c r="J57" s="1"/>
    </row>
    <row r="58" spans="5:12" x14ac:dyDescent="0.2">
      <c r="J58" s="1"/>
    </row>
    <row r="59" spans="5:12" x14ac:dyDescent="0.2">
      <c r="J59" s="1"/>
    </row>
    <row r="60" spans="5:12" x14ac:dyDescent="0.2">
      <c r="J60" s="1"/>
    </row>
    <row r="61" spans="5:12" x14ac:dyDescent="0.2">
      <c r="J61" s="1"/>
    </row>
    <row r="62" spans="5:12" x14ac:dyDescent="0.2">
      <c r="J62" s="1"/>
    </row>
    <row r="63" spans="5:12" x14ac:dyDescent="0.2">
      <c r="J63" s="1"/>
    </row>
    <row r="64" spans="5:12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</sheetData>
  <mergeCells count="7">
    <mergeCell ref="P33:Q33"/>
    <mergeCell ref="R33:S33"/>
    <mergeCell ref="P30:S30"/>
    <mergeCell ref="P31:Q31"/>
    <mergeCell ref="P32:Q32"/>
    <mergeCell ref="R31:S31"/>
    <mergeCell ref="R32:S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2018-01-30T16:05:57Z</dcterms:modified>
</cp:coreProperties>
</file>