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4A5B8DED-7656-4CC8-96C1-F49E4C15A872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TAX" sheetId="5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G6" i="5"/>
  <c r="G5" i="5"/>
  <c r="D4" i="5"/>
  <c r="G18" i="5"/>
  <c r="G13" i="5"/>
  <c r="G9" i="5"/>
  <c r="G10" i="5"/>
  <c r="G11" i="5"/>
  <c r="G12" i="5"/>
</calcChain>
</file>

<file path=xl/sharedStrings.xml><?xml version="1.0" encoding="utf-8"?>
<sst xmlns="http://schemas.openxmlformats.org/spreadsheetml/2006/main" count="27" uniqueCount="20">
  <si>
    <t>Lebac</t>
  </si>
  <si>
    <t>PX trade</t>
  </si>
  <si>
    <t>PX fin dia</t>
  </si>
  <si>
    <t>Op</t>
  </si>
  <si>
    <t>C</t>
  </si>
  <si>
    <t>LEBAC 21-06-2018</t>
  </si>
  <si>
    <t>Impuesto</t>
  </si>
  <si>
    <t>Operaciones</t>
  </si>
  <si>
    <t>Nominales</t>
  </si>
  <si>
    <t>Total</t>
  </si>
  <si>
    <t>Provision impuesto dia [ARS]</t>
  </si>
  <si>
    <t>Provision impuesto dia [USD]</t>
  </si>
  <si>
    <t>FX</t>
  </si>
  <si>
    <t>Resumen</t>
  </si>
  <si>
    <t>Nominales Lebac Mayo al 15-05-2018</t>
  </si>
  <si>
    <t>Nominales Lebac Junio al 15-05-2018</t>
  </si>
  <si>
    <t>Precio Lebac Mayo</t>
  </si>
  <si>
    <t>Precio Lebac Junio</t>
  </si>
  <si>
    <t>Impuesto LEBAC Mayo [ARS]</t>
  </si>
  <si>
    <t>Impuesto Lebac Junio [ARS]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</si>
</sst>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0" fontId="0" fillId="0" borderId="1" xfId="0" applyFont="1" applyBorder="1" applyAlignment="1">
      <alignment horizontal="center"/>
    </xf>
    <xf numFmtId="0" fontId="2" fillId="0" borderId="0" xfId="0" applyFont="1"/>
    <xf numFmtId="14" fontId="0" fillId="0" borderId="0" xfId="0" applyNumberFormat="1"/>
    <xf numFmtId="9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1" applyNumberFormat="1" applyFont="1"/>
    <xf numFmtId="0" fontId="3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2B3F-91FC-4BDC-A3D7-842CE1E2DBB6}">
  <dimension ref="B2:J18"/>
  <sheetViews>
    <sheetView tabSelected="1" workbookViewId="0">
      <selection activeCell="K12" sqref="K12"/>
    </sheetView>
  </sheetViews>
  <sheetFormatPr baseColWidth="10" defaultRowHeight="14.25" x14ac:dyDescent="0.2"/>
  <cols>
    <col min="2" max="2" width="16.5" bestFit="1" customWidth="1"/>
    <col min="3" max="3" width="16.75" bestFit="1" customWidth="1"/>
    <col min="4" max="4" width="17.75" bestFit="1" customWidth="1"/>
    <col min="6" max="6" width="31.875" bestFit="1" customWidth="1"/>
    <col min="7" max="7" width="17.75" bestFit="1" customWidth="1"/>
  </cols>
  <sheetData>
    <row r="2" spans="2:10" x14ac:dyDescent="0.2">
      <c r="C2" s="7">
        <v>43235</v>
      </c>
      <c r="D2" s="7">
        <v>43236</v>
      </c>
      <c r="F2" t="s">
        <v>6</v>
      </c>
      <c r="G2" s="8">
        <v>0.05</v>
      </c>
      <c r="I2" t="s">
        <v>12</v>
      </c>
      <c r="J2">
        <v>24.0367</v>
      </c>
    </row>
    <row r="3" spans="2:10" x14ac:dyDescent="0.2">
      <c r="B3" t="s">
        <v>16</v>
      </c>
      <c r="C3">
        <v>100</v>
      </c>
      <c r="D3">
        <v>100</v>
      </c>
      <c r="F3" t="s">
        <v>14</v>
      </c>
      <c r="G3" s="3">
        <v>1861397606.79</v>
      </c>
    </row>
    <row r="4" spans="2:10" x14ac:dyDescent="0.2">
      <c r="B4" t="s">
        <v>17</v>
      </c>
      <c r="C4">
        <v>95.454599999999999</v>
      </c>
      <c r="D4">
        <f>+F9</f>
        <v>96.536100000000005</v>
      </c>
      <c r="F4" t="s">
        <v>15</v>
      </c>
      <c r="G4" s="3">
        <v>19810993</v>
      </c>
    </row>
    <row r="5" spans="2:10" x14ac:dyDescent="0.2">
      <c r="F5" t="s">
        <v>18</v>
      </c>
      <c r="G5">
        <f>+G3*(C3-D3)</f>
        <v>0</v>
      </c>
    </row>
    <row r="6" spans="2:10" x14ac:dyDescent="0.2">
      <c r="F6" t="s">
        <v>19</v>
      </c>
      <c r="G6" s="3">
        <f>+G4*(D4-C4)/100*G2</f>
        <v>10712.794464750055</v>
      </c>
    </row>
    <row r="7" spans="2:10" x14ac:dyDescent="0.2">
      <c r="B7" t="s">
        <v>7</v>
      </c>
    </row>
    <row r="8" spans="2:10" x14ac:dyDescent="0.2">
      <c r="B8" s="5" t="s">
        <v>3</v>
      </c>
      <c r="C8" s="5" t="s">
        <v>0</v>
      </c>
      <c r="D8" s="5" t="s">
        <v>8</v>
      </c>
      <c r="E8" s="5" t="s">
        <v>1</v>
      </c>
      <c r="F8" s="5" t="s">
        <v>2</v>
      </c>
      <c r="G8" s="5" t="s">
        <v>6</v>
      </c>
    </row>
    <row r="9" spans="2:10" x14ac:dyDescent="0.2">
      <c r="B9" s="1" t="s">
        <v>4</v>
      </c>
      <c r="C9" s="1" t="s">
        <v>5</v>
      </c>
      <c r="D9" s="2">
        <v>220000000</v>
      </c>
      <c r="E9" s="1">
        <v>96.204499999999996</v>
      </c>
      <c r="F9" s="1">
        <v>96.536100000000005</v>
      </c>
      <c r="G9" s="3">
        <f>+D9*(F9-E9)/100*$G$2</f>
        <v>36476.000000000968</v>
      </c>
    </row>
    <row r="10" spans="2:10" x14ac:dyDescent="0.2">
      <c r="B10" s="1" t="s">
        <v>4</v>
      </c>
      <c r="C10" s="1" t="s">
        <v>5</v>
      </c>
      <c r="D10" s="2">
        <v>1700000000</v>
      </c>
      <c r="E10" s="1">
        <v>96.204499999999996</v>
      </c>
      <c r="F10" s="1">
        <v>96.536100000000005</v>
      </c>
      <c r="G10" s="3">
        <f t="shared" ref="G10:G12" si="0">+D10*(F10-E10)/100*$G$2</f>
        <v>281860.00000000745</v>
      </c>
      <c r="J10" s="4"/>
    </row>
    <row r="11" spans="2:10" x14ac:dyDescent="0.2">
      <c r="B11" s="1" t="s">
        <v>4</v>
      </c>
      <c r="C11" s="1" t="s">
        <v>5</v>
      </c>
      <c r="D11" s="2">
        <v>6755794</v>
      </c>
      <c r="E11" s="1">
        <v>96.213700000000003</v>
      </c>
      <c r="F11" s="1">
        <v>96.536100000000005</v>
      </c>
      <c r="G11" s="3">
        <f t="shared" si="0"/>
        <v>1089.0339928000062</v>
      </c>
    </row>
    <row r="12" spans="2:10" x14ac:dyDescent="0.2">
      <c r="B12" s="1" t="s">
        <v>4</v>
      </c>
      <c r="C12" s="1" t="s">
        <v>5</v>
      </c>
      <c r="D12" s="2">
        <v>2598383</v>
      </c>
      <c r="E12" s="1">
        <v>96.213700000000003</v>
      </c>
      <c r="F12" s="1">
        <v>96.536100000000005</v>
      </c>
      <c r="G12" s="3">
        <f t="shared" si="0"/>
        <v>418.85933960000233</v>
      </c>
    </row>
    <row r="13" spans="2:10" ht="15" x14ac:dyDescent="0.25">
      <c r="F13" s="10" t="s">
        <v>9</v>
      </c>
      <c r="G13" s="9">
        <f>+SUM(G9:G12)</f>
        <v>319843.89333240845</v>
      </c>
    </row>
    <row r="16" spans="2:10" x14ac:dyDescent="0.2">
      <c r="F16" s="12" t="s">
        <v>13</v>
      </c>
      <c r="G16" s="12"/>
    </row>
    <row r="17" spans="6:7" ht="15" x14ac:dyDescent="0.25">
      <c r="F17" s="6" t="s">
        <v>10</v>
      </c>
      <c r="G17" s="9">
        <f>+G5+G13+G6</f>
        <v>330556.68779715849</v>
      </c>
    </row>
    <row r="18" spans="6:7" ht="15" x14ac:dyDescent="0.25">
      <c r="F18" s="6" t="s">
        <v>11</v>
      </c>
      <c r="G18" s="11">
        <f>+G17/J2</f>
        <v>13752.165971084154</v>
      </c>
    </row>
  </sheetData>
  <mergeCells count="1">
    <mergeCell ref="F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2018-05-17T22:34:59Z</dcterms:modified>
</cp:coreProperties>
</file>