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Ayloca\"/>
    </mc:Choice>
  </mc:AlternateContent>
  <xr:revisionPtr revIDLastSave="0" documentId="13_ncr:1_{FD3D7E3D-AA29-4C7C-AD0E-A83B61892519}" xr6:coauthVersionLast="32" xr6:coauthVersionMax="32" xr10:uidLastSave="{00000000-0000-0000-0000-000000000000}"/>
  <bookViews>
    <workbookView xWindow="0" yWindow="0" windowWidth="28800" windowHeight="11625" xr2:uid="{A92FFE57-8613-4CFA-BC6B-7938EE0FDA5E}"/>
  </bookViews>
  <sheets>
    <sheet name="TAX LEBAC MAYO" sheetId="1" r:id="rId1"/>
    <sheet name="Totales" sheetId="4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8" i="1"/>
  <c r="J8" i="1"/>
  <c r="G9" i="1"/>
  <c r="J9" i="1"/>
  <c r="G10" i="1"/>
  <c r="J10" i="1"/>
  <c r="G11" i="1"/>
  <c r="J11" i="1"/>
  <c r="J12" i="1"/>
  <c r="G13" i="1"/>
  <c r="J13" i="1"/>
  <c r="J14" i="1"/>
  <c r="G18" i="1"/>
  <c r="J18" i="1"/>
  <c r="G19" i="1"/>
  <c r="J19" i="1"/>
  <c r="G20" i="1"/>
  <c r="J20" i="1"/>
  <c r="J23" i="1"/>
  <c r="H28" i="1"/>
  <c r="C3" i="4"/>
  <c r="E3" i="4"/>
  <c r="E7" i="4"/>
  <c r="G6" i="4"/>
  <c r="H29" i="1"/>
  <c r="D3" i="4"/>
  <c r="G7" i="4"/>
  <c r="I18" i="1"/>
  <c r="I8" i="1"/>
  <c r="I9" i="1"/>
  <c r="I10" i="1"/>
  <c r="I11" i="1"/>
  <c r="I13" i="1"/>
  <c r="I19" i="1"/>
  <c r="I20" i="1"/>
  <c r="F21" i="1"/>
  <c r="L21" i="1"/>
  <c r="F22" i="1"/>
  <c r="L22" i="1"/>
  <c r="H21" i="1"/>
  <c r="H22" i="1"/>
  <c r="H30" i="1"/>
  <c r="I23" i="1"/>
  <c r="I14" i="1"/>
  <c r="H27" i="1"/>
  <c r="P26" i="1"/>
  <c r="K18" i="1"/>
  <c r="K19" i="1"/>
  <c r="K20" i="1"/>
  <c r="K23" i="1"/>
  <c r="K13" i="1"/>
  <c r="H13" i="1"/>
  <c r="K8" i="1"/>
  <c r="K9" i="1"/>
  <c r="K10" i="1"/>
  <c r="K11" i="1"/>
  <c r="K12" i="1"/>
  <c r="K14" i="1"/>
  <c r="H12" i="1"/>
  <c r="H11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I8" authorId="0" shapeId="0" xr:uid="{FBD5F19B-5FE3-4AEE-960E-4CBAD6F1092C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Considero sistema FIFO para la provisión del impuesto. (Saco las ventas que hemos hecho con Santander de esta operación)
</t>
        </r>
      </text>
    </comment>
    <comment ref="G12" authorId="0" shapeId="0" xr:uid="{D6CE490A-ABF8-4DBA-9639-5FA1437B25F1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No aplica ya que santander ya nos cobró el tax en la custodia del bono.</t>
        </r>
      </text>
    </comment>
    <comment ref="C21" authorId="0" shapeId="0" xr:uid="{D8B97764-79E7-406B-9769-326B99C7923A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esta venta galicia no nos mencionó nada sobre cobrarnos el tax, hay que ver si la cobran
</t>
        </r>
      </text>
    </comment>
  </commentList>
</comments>
</file>

<file path=xl/sharedStrings.xml><?xml version="1.0" encoding="utf-8"?>
<sst xmlns="http://schemas.openxmlformats.org/spreadsheetml/2006/main" count="68" uniqueCount="37">
  <si>
    <t>Operación</t>
  </si>
  <si>
    <t>ARS</t>
  </si>
  <si>
    <t>Proceeds</t>
  </si>
  <si>
    <t>LEBAC0518</t>
  </si>
  <si>
    <t>VENTA</t>
  </si>
  <si>
    <t>COMPRA</t>
  </si>
  <si>
    <t>Santander Rio</t>
  </si>
  <si>
    <t>Banco Galicia</t>
  </si>
  <si>
    <t>LEBAC0519</t>
  </si>
  <si>
    <t>Saldo efectivo para tax</t>
  </si>
  <si>
    <t>impuesto</t>
  </si>
  <si>
    <t>Impuesto [ARS]</t>
  </si>
  <si>
    <t>USDARS BCRA</t>
  </si>
  <si>
    <t>impuesto [USD]</t>
  </si>
  <si>
    <t>* considero sistema FIFO (así lo hace santander Rio al menos)</t>
  </si>
  <si>
    <t>Fecha Op</t>
  </si>
  <si>
    <t>tipo Op</t>
  </si>
  <si>
    <t>Precio compra</t>
  </si>
  <si>
    <t>Tabla Resumen</t>
  </si>
  <si>
    <t>Precio Venta/Valorizacion</t>
  </si>
  <si>
    <t>No Aplica esta vez</t>
  </si>
  <si>
    <t>Precio venta</t>
  </si>
  <si>
    <t>inputs</t>
  </si>
  <si>
    <t>* santander ya nos cobró el  impuesto de la venta de hoy 04-05-2018 por eso en Precio Venta aparece "No aplica"</t>
  </si>
  <si>
    <t>Comentarios</t>
  </si>
  <si>
    <t xml:space="preserve">  </t>
  </si>
  <si>
    <t>Total en custodia a fines del 15-05-2018 [LEBAC0519]</t>
  </si>
  <si>
    <t>PX RiskAmerica Lebac de mayo</t>
  </si>
  <si>
    <t>-</t>
  </si>
  <si>
    <t>Impuesto a proveer cartera vigente [ARS]</t>
  </si>
  <si>
    <t>Impuesto a proveer ventas ya realizadas</t>
  </si>
  <si>
    <t>Total impuesto a proveer [ARS]</t>
  </si>
  <si>
    <t>Cartera</t>
  </si>
  <si>
    <t>Ventas</t>
  </si>
  <si>
    <t>Total</t>
  </si>
  <si>
    <t>pagado 17/05/18</t>
  </si>
  <si>
    <t>Lebac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</si>
</sst>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 * #,##0_ ;_ * \-#,##0_ ;_ * &quot;-&quot;??_ ;_ @_ "/>
    <numFmt numFmtId="167" formatCode="_-* #,##0.0000_-;\-* #,##0.0000_-;_-* &quot;-&quot;??_-;_-@_-"/>
    <numFmt numFmtId="168" formatCode="#,##0_ ;[Red]\-#,##0\ "/>
    <numFmt numFmtId="169" formatCode="_-* #,##0.000000_-;\-* #,##0.000000_-;_-* &quot;-&quot;??_-;_-@_-"/>
    <numFmt numFmtId="170" formatCode="_-* #,##0_-;\-* #,##0_-;_-* &quot;-&quot;??_-;_-@_-"/>
    <numFmt numFmtId="171" formatCode="_-&quot;$&quot;* #,##0_-;\-&quot;$&quot;* #,##0_-;_-&quot;$&quot;* &quot;-&quot;??_-;_-@_-"/>
    <numFmt numFmtId="172" formatCode="_-* #,##0.00000_-;\-* #,##0.00000_-;_-* &quot;-&quot;??_-;_-@_-"/>
    <numFmt numFmtId="175" formatCode="_ &quot;$&quot;* #,##0.000_ ;_ &quot;$&quot;* \-#,##0.000_ ;_ &quot;$&quot;* &quot;-&quot;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3">
    <xf numFmtId="0" fontId="0" fillId="0" borderId="0" xfId="0"/>
    <xf numFmtId="165" fontId="3" fillId="0" borderId="0" xfId="1" applyFont="1"/>
    <xf numFmtId="165" fontId="2" fillId="0" borderId="0" xfId="1" applyFont="1"/>
    <xf numFmtId="165" fontId="4" fillId="0" borderId="0" xfId="1" applyFont="1"/>
    <xf numFmtId="165" fontId="7" fillId="0" borderId="0" xfId="1" applyFont="1" applyAlignment="1">
      <alignment horizontal="center"/>
    </xf>
    <xf numFmtId="165" fontId="7" fillId="0" borderId="0" xfId="1" applyFont="1" applyBorder="1" applyAlignment="1">
      <alignment horizontal="center"/>
    </xf>
    <xf numFmtId="167" fontId="7" fillId="0" borderId="0" xfId="1" applyNumberFormat="1" applyFont="1" applyAlignment="1">
      <alignment horizontal="center"/>
    </xf>
    <xf numFmtId="165" fontId="7" fillId="0" borderId="0" xfId="1" applyFont="1"/>
    <xf numFmtId="9" fontId="7" fillId="0" borderId="0" xfId="1" applyNumberFormat="1" applyFont="1" applyAlignment="1">
      <alignment horizontal="right"/>
    </xf>
    <xf numFmtId="14" fontId="7" fillId="0" borderId="0" xfId="1" applyNumberFormat="1" applyFont="1" applyAlignment="1">
      <alignment horizontal="center"/>
    </xf>
    <xf numFmtId="171" fontId="7" fillId="0" borderId="0" xfId="3" applyNumberFormat="1" applyFont="1" applyAlignment="1">
      <alignment horizontal="center"/>
    </xf>
    <xf numFmtId="169" fontId="7" fillId="2" borderId="0" xfId="1" applyNumberFormat="1" applyFont="1" applyFill="1" applyAlignment="1">
      <alignment horizontal="right"/>
    </xf>
    <xf numFmtId="165" fontId="7" fillId="0" borderId="0" xfId="1" applyFont="1" applyAlignment="1">
      <alignment horizontal="center"/>
    </xf>
    <xf numFmtId="167" fontId="7" fillId="0" borderId="0" xfId="1" applyNumberFormat="1" applyFont="1" applyBorder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8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9" fontId="7" fillId="0" borderId="0" xfId="1" applyNumberFormat="1" applyFont="1" applyFill="1" applyBorder="1" applyAlignment="1">
      <alignment horizontal="center"/>
    </xf>
    <xf numFmtId="165" fontId="7" fillId="0" borderId="2" xfId="1" applyFont="1" applyBorder="1" applyAlignment="1">
      <alignment horizontal="center"/>
    </xf>
    <xf numFmtId="167" fontId="7" fillId="0" borderId="2" xfId="1" applyNumberFormat="1" applyFont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170" fontId="7" fillId="0" borderId="0" xfId="1" applyNumberFormat="1" applyFont="1" applyBorder="1" applyAlignment="1">
      <alignment horizontal="center"/>
    </xf>
    <xf numFmtId="170" fontId="7" fillId="0" borderId="0" xfId="1" applyNumberFormat="1" applyFont="1" applyBorder="1"/>
    <xf numFmtId="14" fontId="7" fillId="0" borderId="2" xfId="1" applyNumberFormat="1" applyFont="1" applyBorder="1" applyAlignment="1">
      <alignment horizontal="center"/>
    </xf>
    <xf numFmtId="165" fontId="7" fillId="0" borderId="2" xfId="1" applyFont="1" applyBorder="1"/>
    <xf numFmtId="14" fontId="7" fillId="0" borderId="0" xfId="1" applyNumberFormat="1" applyFont="1" applyFill="1" applyBorder="1" applyAlignment="1">
      <alignment horizontal="center"/>
    </xf>
    <xf numFmtId="165" fontId="7" fillId="0" borderId="6" xfId="1" applyFont="1" applyBorder="1" applyAlignment="1">
      <alignment horizontal="center"/>
    </xf>
    <xf numFmtId="165" fontId="7" fillId="0" borderId="7" xfId="1" applyFont="1" applyBorder="1" applyAlignment="1">
      <alignment horizontal="center"/>
    </xf>
    <xf numFmtId="165" fontId="7" fillId="0" borderId="3" xfId="1" applyFont="1" applyBorder="1" applyAlignment="1">
      <alignment horizontal="center"/>
    </xf>
    <xf numFmtId="170" fontId="7" fillId="0" borderId="0" xfId="1" applyNumberFormat="1" applyFont="1" applyFill="1" applyBorder="1" applyAlignment="1">
      <alignment horizontal="center"/>
    </xf>
    <xf numFmtId="165" fontId="8" fillId="0" borderId="0" xfId="1" applyFont="1" applyAlignment="1"/>
    <xf numFmtId="165" fontId="10" fillId="0" borderId="0" xfId="1" applyFont="1"/>
    <xf numFmtId="167" fontId="7" fillId="2" borderId="0" xfId="1" applyNumberFormat="1" applyFont="1" applyFill="1" applyAlignment="1">
      <alignment horizontal="center"/>
    </xf>
    <xf numFmtId="10" fontId="7" fillId="0" borderId="0" xfId="4" applyNumberFormat="1" applyFont="1"/>
    <xf numFmtId="171" fontId="7" fillId="0" borderId="0" xfId="3" applyNumberFormat="1" applyFont="1"/>
    <xf numFmtId="14" fontId="7" fillId="2" borderId="0" xfId="1" applyNumberFormat="1" applyFont="1" applyFill="1" applyBorder="1" applyAlignment="1">
      <alignment horizontal="center"/>
    </xf>
    <xf numFmtId="165" fontId="7" fillId="2" borderId="0" xfId="1" applyFont="1" applyFill="1" applyBorder="1" applyAlignment="1">
      <alignment horizontal="center"/>
    </xf>
    <xf numFmtId="168" fontId="7" fillId="2" borderId="0" xfId="1" applyNumberFormat="1" applyFont="1" applyFill="1" applyBorder="1" applyAlignment="1">
      <alignment horizontal="center"/>
    </xf>
    <xf numFmtId="169" fontId="7" fillId="2" borderId="0" xfId="1" applyNumberFormat="1" applyFont="1" applyFill="1" applyBorder="1" applyAlignment="1">
      <alignment horizontal="center"/>
    </xf>
    <xf numFmtId="169" fontId="8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 applyAlignment="1">
      <alignment horizontal="center"/>
    </xf>
    <xf numFmtId="170" fontId="7" fillId="2" borderId="0" xfId="1" applyNumberFormat="1" applyFont="1" applyFill="1" applyBorder="1"/>
    <xf numFmtId="170" fontId="7" fillId="0" borderId="7" xfId="1" applyNumberFormat="1" applyFont="1" applyFill="1" applyBorder="1" applyAlignment="1">
      <alignment horizontal="center"/>
    </xf>
    <xf numFmtId="170" fontId="7" fillId="0" borderId="8" xfId="1" applyNumberFormat="1" applyFont="1" applyBorder="1" applyAlignment="1">
      <alignment horizontal="center"/>
    </xf>
    <xf numFmtId="0" fontId="7" fillId="0" borderId="0" xfId="1" applyNumberFormat="1" applyFont="1"/>
    <xf numFmtId="14" fontId="3" fillId="0" borderId="0" xfId="1" applyNumberFormat="1" applyFont="1"/>
    <xf numFmtId="172" fontId="7" fillId="0" borderId="0" xfId="1" applyNumberFormat="1" applyFont="1" applyAlignment="1">
      <alignment horizontal="center"/>
    </xf>
    <xf numFmtId="167" fontId="8" fillId="2" borderId="4" xfId="1" applyNumberFormat="1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165" fontId="8" fillId="0" borderId="2" xfId="1" applyFont="1" applyBorder="1" applyAlignment="1">
      <alignment horizontal="center"/>
    </xf>
    <xf numFmtId="167" fontId="8" fillId="0" borderId="2" xfId="1" applyNumberFormat="1" applyFont="1" applyBorder="1" applyAlignment="1">
      <alignment horizontal="center"/>
    </xf>
    <xf numFmtId="165" fontId="7" fillId="0" borderId="0" xfId="1" applyFont="1" applyAlignment="1">
      <alignment horizontal="center"/>
    </xf>
    <xf numFmtId="166" fontId="8" fillId="0" borderId="0" xfId="1" applyNumberFormat="1" applyFont="1" applyBorder="1" applyAlignment="1">
      <alignment horizontal="center" vertical="center" wrapText="1"/>
    </xf>
    <xf numFmtId="165" fontId="9" fillId="0" borderId="0" xfId="1" applyFont="1" applyBorder="1" applyAlignment="1">
      <alignment horizontal="center"/>
    </xf>
    <xf numFmtId="42" fontId="0" fillId="0" borderId="0" xfId="5" applyFont="1"/>
    <xf numFmtId="42" fontId="0" fillId="0" borderId="0" xfId="0" applyNumberFormat="1"/>
    <xf numFmtId="42" fontId="0" fillId="0" borderId="0" xfId="5" applyNumberFormat="1" applyFont="1"/>
    <xf numFmtId="42" fontId="11" fillId="0" borderId="0" xfId="5" applyFont="1"/>
    <xf numFmtId="0" fontId="12" fillId="0" borderId="0" xfId="0" applyFont="1"/>
    <xf numFmtId="42" fontId="12" fillId="0" borderId="0" xfId="5" applyFont="1"/>
    <xf numFmtId="0" fontId="12" fillId="0" borderId="0" xfId="0" applyFont="1" applyAlignment="1">
      <alignment horizontal="center"/>
    </xf>
    <xf numFmtId="175" fontId="0" fillId="0" borderId="0" xfId="5" applyNumberFormat="1" applyFont="1"/>
  </cellXfs>
  <cellStyles count="6">
    <cellStyle name="Diseño 10" xfId="2" xr:uid="{ABBD9A89-33D6-4EE9-AD6B-C5AFC823AD24}"/>
    <cellStyle name="Millares" xfId="1" builtinId="3"/>
    <cellStyle name="Moneda" xfId="3" builtinId="4"/>
    <cellStyle name="Moneda [0]" xfId="5" builtinId="7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X%20201805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LEBAC MAYO"/>
      <sheetName val="Totales"/>
    </sheetNames>
    <sheetDataSet>
      <sheetData sheetId="0"/>
      <sheetData sheetId="1">
        <row r="3">
          <cell r="E3">
            <v>980669.05348520086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333A-D90F-4CA7-BB82-7DE6F0268325}">
  <dimension ref="A2:P3643"/>
  <sheetViews>
    <sheetView tabSelected="1" topLeftCell="D13" zoomScale="118" zoomScaleNormal="118" workbookViewId="0">
      <selection activeCell="H34" sqref="H34"/>
    </sheetView>
  </sheetViews>
  <sheetFormatPr baseColWidth="10" defaultRowHeight="16.5" x14ac:dyDescent="0.3"/>
  <cols>
    <col min="1" max="1" width="11.5703125" style="1" customWidth="1"/>
    <col min="2" max="2" width="12.85546875" style="4" bestFit="1" customWidth="1"/>
    <col min="3" max="3" width="27.85546875" style="4" bestFit="1" customWidth="1"/>
    <col min="4" max="4" width="19.7109375" style="4" bestFit="1" customWidth="1"/>
    <col min="5" max="5" width="20" style="4" bestFit="1" customWidth="1"/>
    <col min="6" max="6" width="45.5703125" style="6" bestFit="1" customWidth="1"/>
    <col min="7" max="7" width="22.42578125" style="6" bestFit="1" customWidth="1"/>
    <col min="8" max="8" width="15.85546875" style="4" bestFit="1" customWidth="1"/>
    <col min="9" max="9" width="23.5703125" style="7" bestFit="1" customWidth="1"/>
    <col min="10" max="10" width="18.140625" style="7" bestFit="1" customWidth="1"/>
    <col min="11" max="11" width="15.5703125" style="7" bestFit="1" customWidth="1"/>
    <col min="12" max="12" width="11.42578125" style="1"/>
    <col min="13" max="13" width="9.85546875" style="1" bestFit="1" customWidth="1"/>
    <col min="14" max="14" width="7.85546875" style="1" bestFit="1" customWidth="1"/>
    <col min="15" max="15" width="10.5703125" style="1" bestFit="1" customWidth="1"/>
    <col min="16" max="16" width="13.42578125" style="1" bestFit="1" customWidth="1"/>
    <col min="17" max="17" width="9.5703125" style="1" bestFit="1" customWidth="1"/>
    <col min="18" max="18" width="18" style="1" bestFit="1" customWidth="1"/>
    <col min="19" max="20" width="11" style="1" bestFit="1" customWidth="1"/>
    <col min="21" max="21" width="7.5703125" style="1" bestFit="1" customWidth="1"/>
    <col min="22" max="22" width="6.5703125" style="1" bestFit="1" customWidth="1"/>
    <col min="23" max="243" width="11.42578125" style="1"/>
    <col min="244" max="244" width="2.5703125" style="1" customWidth="1"/>
    <col min="245" max="245" width="14" style="1" customWidth="1"/>
    <col min="246" max="246" width="37.28515625" style="1" customWidth="1"/>
    <col min="247" max="247" width="0" style="1" hidden="1" customWidth="1"/>
    <col min="248" max="248" width="25" style="1" bestFit="1" customWidth="1"/>
    <col min="249" max="249" width="0" style="1" hidden="1" customWidth="1"/>
    <col min="250" max="250" width="17.7109375" style="1" customWidth="1"/>
    <col min="251" max="251" width="23.42578125" style="1" bestFit="1" customWidth="1"/>
    <col min="252" max="252" width="12.42578125" style="1" customWidth="1"/>
    <col min="253" max="253" width="23.85546875" style="1" bestFit="1" customWidth="1"/>
    <col min="254" max="254" width="17.140625" style="1" customWidth="1"/>
    <col min="255" max="255" width="19" style="1" customWidth="1"/>
    <col min="256" max="256" width="14.5703125" style="1" customWidth="1"/>
    <col min="257" max="257" width="13.5703125" style="1" bestFit="1" customWidth="1"/>
    <col min="258" max="258" width="20" style="1" bestFit="1" customWidth="1"/>
    <col min="259" max="259" width="19.5703125" style="1" bestFit="1" customWidth="1"/>
    <col min="260" max="260" width="18.5703125" style="1" bestFit="1" customWidth="1"/>
    <col min="261" max="261" width="7.7109375" style="1" bestFit="1" customWidth="1"/>
    <col min="262" max="262" width="16.28515625" style="1" bestFit="1" customWidth="1"/>
    <col min="263" max="263" width="17.28515625" style="1" bestFit="1" customWidth="1"/>
    <col min="264" max="264" width="17.7109375" style="1" bestFit="1" customWidth="1"/>
    <col min="265" max="265" width="21" style="1" bestFit="1" customWidth="1"/>
    <col min="266" max="266" width="18.140625" style="1" bestFit="1" customWidth="1"/>
    <col min="267" max="499" width="11.42578125" style="1"/>
    <col min="500" max="500" width="2.5703125" style="1" customWidth="1"/>
    <col min="501" max="501" width="14" style="1" customWidth="1"/>
    <col min="502" max="502" width="37.28515625" style="1" customWidth="1"/>
    <col min="503" max="503" width="0" style="1" hidden="1" customWidth="1"/>
    <col min="504" max="504" width="25" style="1" bestFit="1" customWidth="1"/>
    <col min="505" max="505" width="0" style="1" hidden="1" customWidth="1"/>
    <col min="506" max="506" width="17.7109375" style="1" customWidth="1"/>
    <col min="507" max="507" width="23.42578125" style="1" bestFit="1" customWidth="1"/>
    <col min="508" max="508" width="12.42578125" style="1" customWidth="1"/>
    <col min="509" max="509" width="23.85546875" style="1" bestFit="1" customWidth="1"/>
    <col min="510" max="510" width="17.140625" style="1" customWidth="1"/>
    <col min="511" max="511" width="19" style="1" customWidth="1"/>
    <col min="512" max="512" width="14.5703125" style="1" customWidth="1"/>
    <col min="513" max="513" width="13.5703125" style="1" bestFit="1" customWidth="1"/>
    <col min="514" max="514" width="20" style="1" bestFit="1" customWidth="1"/>
    <col min="515" max="515" width="19.5703125" style="1" bestFit="1" customWidth="1"/>
    <col min="516" max="516" width="18.5703125" style="1" bestFit="1" customWidth="1"/>
    <col min="517" max="517" width="7.7109375" style="1" bestFit="1" customWidth="1"/>
    <col min="518" max="518" width="16.28515625" style="1" bestFit="1" customWidth="1"/>
    <col min="519" max="519" width="17.28515625" style="1" bestFit="1" customWidth="1"/>
    <col min="520" max="520" width="17.7109375" style="1" bestFit="1" customWidth="1"/>
    <col min="521" max="521" width="21" style="1" bestFit="1" customWidth="1"/>
    <col min="522" max="522" width="18.140625" style="1" bestFit="1" customWidth="1"/>
    <col min="523" max="755" width="11.42578125" style="1"/>
    <col min="756" max="756" width="2.5703125" style="1" customWidth="1"/>
    <col min="757" max="757" width="14" style="1" customWidth="1"/>
    <col min="758" max="758" width="37.28515625" style="1" customWidth="1"/>
    <col min="759" max="759" width="0" style="1" hidden="1" customWidth="1"/>
    <col min="760" max="760" width="25" style="1" bestFit="1" customWidth="1"/>
    <col min="761" max="761" width="0" style="1" hidden="1" customWidth="1"/>
    <col min="762" max="762" width="17.7109375" style="1" customWidth="1"/>
    <col min="763" max="763" width="23.42578125" style="1" bestFit="1" customWidth="1"/>
    <col min="764" max="764" width="12.42578125" style="1" customWidth="1"/>
    <col min="765" max="765" width="23.85546875" style="1" bestFit="1" customWidth="1"/>
    <col min="766" max="766" width="17.140625" style="1" customWidth="1"/>
    <col min="767" max="767" width="19" style="1" customWidth="1"/>
    <col min="768" max="768" width="14.5703125" style="1" customWidth="1"/>
    <col min="769" max="769" width="13.5703125" style="1" bestFit="1" customWidth="1"/>
    <col min="770" max="770" width="20" style="1" bestFit="1" customWidth="1"/>
    <col min="771" max="771" width="19.5703125" style="1" bestFit="1" customWidth="1"/>
    <col min="772" max="772" width="18.5703125" style="1" bestFit="1" customWidth="1"/>
    <col min="773" max="773" width="7.7109375" style="1" bestFit="1" customWidth="1"/>
    <col min="774" max="774" width="16.28515625" style="1" bestFit="1" customWidth="1"/>
    <col min="775" max="775" width="17.28515625" style="1" bestFit="1" customWidth="1"/>
    <col min="776" max="776" width="17.7109375" style="1" bestFit="1" customWidth="1"/>
    <col min="777" max="777" width="21" style="1" bestFit="1" customWidth="1"/>
    <col min="778" max="778" width="18.140625" style="1" bestFit="1" customWidth="1"/>
    <col min="779" max="1011" width="11.42578125" style="1"/>
    <col min="1012" max="1012" width="2.5703125" style="1" customWidth="1"/>
    <col min="1013" max="1013" width="14" style="1" customWidth="1"/>
    <col min="1014" max="1014" width="37.28515625" style="1" customWidth="1"/>
    <col min="1015" max="1015" width="0" style="1" hidden="1" customWidth="1"/>
    <col min="1016" max="1016" width="25" style="1" bestFit="1" customWidth="1"/>
    <col min="1017" max="1017" width="0" style="1" hidden="1" customWidth="1"/>
    <col min="1018" max="1018" width="17.7109375" style="1" customWidth="1"/>
    <col min="1019" max="1019" width="23.42578125" style="1" bestFit="1" customWidth="1"/>
    <col min="1020" max="1020" width="12.42578125" style="1" customWidth="1"/>
    <col min="1021" max="1021" width="23.85546875" style="1" bestFit="1" customWidth="1"/>
    <col min="1022" max="1022" width="17.140625" style="1" customWidth="1"/>
    <col min="1023" max="1023" width="19" style="1" customWidth="1"/>
    <col min="1024" max="1024" width="14.5703125" style="1" customWidth="1"/>
    <col min="1025" max="1025" width="13.5703125" style="1" bestFit="1" customWidth="1"/>
    <col min="1026" max="1026" width="20" style="1" bestFit="1" customWidth="1"/>
    <col min="1027" max="1027" width="19.5703125" style="1" bestFit="1" customWidth="1"/>
    <col min="1028" max="1028" width="18.5703125" style="1" bestFit="1" customWidth="1"/>
    <col min="1029" max="1029" width="7.7109375" style="1" bestFit="1" customWidth="1"/>
    <col min="1030" max="1030" width="16.28515625" style="1" bestFit="1" customWidth="1"/>
    <col min="1031" max="1031" width="17.28515625" style="1" bestFit="1" customWidth="1"/>
    <col min="1032" max="1032" width="17.7109375" style="1" bestFit="1" customWidth="1"/>
    <col min="1033" max="1033" width="21" style="1" bestFit="1" customWidth="1"/>
    <col min="1034" max="1034" width="18.140625" style="1" bestFit="1" customWidth="1"/>
    <col min="1035" max="1267" width="11.42578125" style="1"/>
    <col min="1268" max="1268" width="2.5703125" style="1" customWidth="1"/>
    <col min="1269" max="1269" width="14" style="1" customWidth="1"/>
    <col min="1270" max="1270" width="37.28515625" style="1" customWidth="1"/>
    <col min="1271" max="1271" width="0" style="1" hidden="1" customWidth="1"/>
    <col min="1272" max="1272" width="25" style="1" bestFit="1" customWidth="1"/>
    <col min="1273" max="1273" width="0" style="1" hidden="1" customWidth="1"/>
    <col min="1274" max="1274" width="17.7109375" style="1" customWidth="1"/>
    <col min="1275" max="1275" width="23.42578125" style="1" bestFit="1" customWidth="1"/>
    <col min="1276" max="1276" width="12.42578125" style="1" customWidth="1"/>
    <col min="1277" max="1277" width="23.85546875" style="1" bestFit="1" customWidth="1"/>
    <col min="1278" max="1278" width="17.140625" style="1" customWidth="1"/>
    <col min="1279" max="1279" width="19" style="1" customWidth="1"/>
    <col min="1280" max="1280" width="14.5703125" style="1" customWidth="1"/>
    <col min="1281" max="1281" width="13.5703125" style="1" bestFit="1" customWidth="1"/>
    <col min="1282" max="1282" width="20" style="1" bestFit="1" customWidth="1"/>
    <col min="1283" max="1283" width="19.5703125" style="1" bestFit="1" customWidth="1"/>
    <col min="1284" max="1284" width="18.5703125" style="1" bestFit="1" customWidth="1"/>
    <col min="1285" max="1285" width="7.7109375" style="1" bestFit="1" customWidth="1"/>
    <col min="1286" max="1286" width="16.28515625" style="1" bestFit="1" customWidth="1"/>
    <col min="1287" max="1287" width="17.28515625" style="1" bestFit="1" customWidth="1"/>
    <col min="1288" max="1288" width="17.7109375" style="1" bestFit="1" customWidth="1"/>
    <col min="1289" max="1289" width="21" style="1" bestFit="1" customWidth="1"/>
    <col min="1290" max="1290" width="18.140625" style="1" bestFit="1" customWidth="1"/>
    <col min="1291" max="1523" width="11.42578125" style="1"/>
    <col min="1524" max="1524" width="2.5703125" style="1" customWidth="1"/>
    <col min="1525" max="1525" width="14" style="1" customWidth="1"/>
    <col min="1526" max="1526" width="37.28515625" style="1" customWidth="1"/>
    <col min="1527" max="1527" width="0" style="1" hidden="1" customWidth="1"/>
    <col min="1528" max="1528" width="25" style="1" bestFit="1" customWidth="1"/>
    <col min="1529" max="1529" width="0" style="1" hidden="1" customWidth="1"/>
    <col min="1530" max="1530" width="17.7109375" style="1" customWidth="1"/>
    <col min="1531" max="1531" width="23.42578125" style="1" bestFit="1" customWidth="1"/>
    <col min="1532" max="1532" width="12.42578125" style="1" customWidth="1"/>
    <col min="1533" max="1533" width="23.85546875" style="1" bestFit="1" customWidth="1"/>
    <col min="1534" max="1534" width="17.140625" style="1" customWidth="1"/>
    <col min="1535" max="1535" width="19" style="1" customWidth="1"/>
    <col min="1536" max="1536" width="14.5703125" style="1" customWidth="1"/>
    <col min="1537" max="1537" width="13.5703125" style="1" bestFit="1" customWidth="1"/>
    <col min="1538" max="1538" width="20" style="1" bestFit="1" customWidth="1"/>
    <col min="1539" max="1539" width="19.5703125" style="1" bestFit="1" customWidth="1"/>
    <col min="1540" max="1540" width="18.5703125" style="1" bestFit="1" customWidth="1"/>
    <col min="1541" max="1541" width="7.7109375" style="1" bestFit="1" customWidth="1"/>
    <col min="1542" max="1542" width="16.28515625" style="1" bestFit="1" customWidth="1"/>
    <col min="1543" max="1543" width="17.28515625" style="1" bestFit="1" customWidth="1"/>
    <col min="1544" max="1544" width="17.7109375" style="1" bestFit="1" customWidth="1"/>
    <col min="1545" max="1545" width="21" style="1" bestFit="1" customWidth="1"/>
    <col min="1546" max="1546" width="18.140625" style="1" bestFit="1" customWidth="1"/>
    <col min="1547" max="1779" width="11.42578125" style="1"/>
    <col min="1780" max="1780" width="2.5703125" style="1" customWidth="1"/>
    <col min="1781" max="1781" width="14" style="1" customWidth="1"/>
    <col min="1782" max="1782" width="37.28515625" style="1" customWidth="1"/>
    <col min="1783" max="1783" width="0" style="1" hidden="1" customWidth="1"/>
    <col min="1784" max="1784" width="25" style="1" bestFit="1" customWidth="1"/>
    <col min="1785" max="1785" width="0" style="1" hidden="1" customWidth="1"/>
    <col min="1786" max="1786" width="17.7109375" style="1" customWidth="1"/>
    <col min="1787" max="1787" width="23.42578125" style="1" bestFit="1" customWidth="1"/>
    <col min="1788" max="1788" width="12.42578125" style="1" customWidth="1"/>
    <col min="1789" max="1789" width="23.85546875" style="1" bestFit="1" customWidth="1"/>
    <col min="1790" max="1790" width="17.140625" style="1" customWidth="1"/>
    <col min="1791" max="1791" width="19" style="1" customWidth="1"/>
    <col min="1792" max="1792" width="14.5703125" style="1" customWidth="1"/>
    <col min="1793" max="1793" width="13.5703125" style="1" bestFit="1" customWidth="1"/>
    <col min="1794" max="1794" width="20" style="1" bestFit="1" customWidth="1"/>
    <col min="1795" max="1795" width="19.5703125" style="1" bestFit="1" customWidth="1"/>
    <col min="1796" max="1796" width="18.5703125" style="1" bestFit="1" customWidth="1"/>
    <col min="1797" max="1797" width="7.7109375" style="1" bestFit="1" customWidth="1"/>
    <col min="1798" max="1798" width="16.28515625" style="1" bestFit="1" customWidth="1"/>
    <col min="1799" max="1799" width="17.28515625" style="1" bestFit="1" customWidth="1"/>
    <col min="1800" max="1800" width="17.7109375" style="1" bestFit="1" customWidth="1"/>
    <col min="1801" max="1801" width="21" style="1" bestFit="1" customWidth="1"/>
    <col min="1802" max="1802" width="18.140625" style="1" bestFit="1" customWidth="1"/>
    <col min="1803" max="2035" width="11.42578125" style="1"/>
    <col min="2036" max="2036" width="2.5703125" style="1" customWidth="1"/>
    <col min="2037" max="2037" width="14" style="1" customWidth="1"/>
    <col min="2038" max="2038" width="37.28515625" style="1" customWidth="1"/>
    <col min="2039" max="2039" width="0" style="1" hidden="1" customWidth="1"/>
    <col min="2040" max="2040" width="25" style="1" bestFit="1" customWidth="1"/>
    <col min="2041" max="2041" width="0" style="1" hidden="1" customWidth="1"/>
    <col min="2042" max="2042" width="17.7109375" style="1" customWidth="1"/>
    <col min="2043" max="2043" width="23.42578125" style="1" bestFit="1" customWidth="1"/>
    <col min="2044" max="2044" width="12.42578125" style="1" customWidth="1"/>
    <col min="2045" max="2045" width="23.85546875" style="1" bestFit="1" customWidth="1"/>
    <col min="2046" max="2046" width="17.140625" style="1" customWidth="1"/>
    <col min="2047" max="2047" width="19" style="1" customWidth="1"/>
    <col min="2048" max="2048" width="14.5703125" style="1" customWidth="1"/>
    <col min="2049" max="2049" width="13.5703125" style="1" bestFit="1" customWidth="1"/>
    <col min="2050" max="2050" width="20" style="1" bestFit="1" customWidth="1"/>
    <col min="2051" max="2051" width="19.5703125" style="1" bestFit="1" customWidth="1"/>
    <col min="2052" max="2052" width="18.5703125" style="1" bestFit="1" customWidth="1"/>
    <col min="2053" max="2053" width="7.7109375" style="1" bestFit="1" customWidth="1"/>
    <col min="2054" max="2054" width="16.28515625" style="1" bestFit="1" customWidth="1"/>
    <col min="2055" max="2055" width="17.28515625" style="1" bestFit="1" customWidth="1"/>
    <col min="2056" max="2056" width="17.7109375" style="1" bestFit="1" customWidth="1"/>
    <col min="2057" max="2057" width="21" style="1" bestFit="1" customWidth="1"/>
    <col min="2058" max="2058" width="18.140625" style="1" bestFit="1" customWidth="1"/>
    <col min="2059" max="2291" width="11.42578125" style="1"/>
    <col min="2292" max="2292" width="2.5703125" style="1" customWidth="1"/>
    <col min="2293" max="2293" width="14" style="1" customWidth="1"/>
    <col min="2294" max="2294" width="37.28515625" style="1" customWidth="1"/>
    <col min="2295" max="2295" width="0" style="1" hidden="1" customWidth="1"/>
    <col min="2296" max="2296" width="25" style="1" bestFit="1" customWidth="1"/>
    <col min="2297" max="2297" width="0" style="1" hidden="1" customWidth="1"/>
    <col min="2298" max="2298" width="17.7109375" style="1" customWidth="1"/>
    <col min="2299" max="2299" width="23.42578125" style="1" bestFit="1" customWidth="1"/>
    <col min="2300" max="2300" width="12.42578125" style="1" customWidth="1"/>
    <col min="2301" max="2301" width="23.85546875" style="1" bestFit="1" customWidth="1"/>
    <col min="2302" max="2302" width="17.140625" style="1" customWidth="1"/>
    <col min="2303" max="2303" width="19" style="1" customWidth="1"/>
    <col min="2304" max="2304" width="14.5703125" style="1" customWidth="1"/>
    <col min="2305" max="2305" width="13.5703125" style="1" bestFit="1" customWidth="1"/>
    <col min="2306" max="2306" width="20" style="1" bestFit="1" customWidth="1"/>
    <col min="2307" max="2307" width="19.5703125" style="1" bestFit="1" customWidth="1"/>
    <col min="2308" max="2308" width="18.5703125" style="1" bestFit="1" customWidth="1"/>
    <col min="2309" max="2309" width="7.7109375" style="1" bestFit="1" customWidth="1"/>
    <col min="2310" max="2310" width="16.28515625" style="1" bestFit="1" customWidth="1"/>
    <col min="2311" max="2311" width="17.28515625" style="1" bestFit="1" customWidth="1"/>
    <col min="2312" max="2312" width="17.7109375" style="1" bestFit="1" customWidth="1"/>
    <col min="2313" max="2313" width="21" style="1" bestFit="1" customWidth="1"/>
    <col min="2314" max="2314" width="18.140625" style="1" bestFit="1" customWidth="1"/>
    <col min="2315" max="2547" width="11.42578125" style="1"/>
    <col min="2548" max="2548" width="2.5703125" style="1" customWidth="1"/>
    <col min="2549" max="2549" width="14" style="1" customWidth="1"/>
    <col min="2550" max="2550" width="37.28515625" style="1" customWidth="1"/>
    <col min="2551" max="2551" width="0" style="1" hidden="1" customWidth="1"/>
    <col min="2552" max="2552" width="25" style="1" bestFit="1" customWidth="1"/>
    <col min="2553" max="2553" width="0" style="1" hidden="1" customWidth="1"/>
    <col min="2554" max="2554" width="17.7109375" style="1" customWidth="1"/>
    <col min="2555" max="2555" width="23.42578125" style="1" bestFit="1" customWidth="1"/>
    <col min="2556" max="2556" width="12.42578125" style="1" customWidth="1"/>
    <col min="2557" max="2557" width="23.85546875" style="1" bestFit="1" customWidth="1"/>
    <col min="2558" max="2558" width="17.140625" style="1" customWidth="1"/>
    <col min="2559" max="2559" width="19" style="1" customWidth="1"/>
    <col min="2560" max="2560" width="14.5703125" style="1" customWidth="1"/>
    <col min="2561" max="2561" width="13.5703125" style="1" bestFit="1" customWidth="1"/>
    <col min="2562" max="2562" width="20" style="1" bestFit="1" customWidth="1"/>
    <col min="2563" max="2563" width="19.5703125" style="1" bestFit="1" customWidth="1"/>
    <col min="2564" max="2564" width="18.5703125" style="1" bestFit="1" customWidth="1"/>
    <col min="2565" max="2565" width="7.7109375" style="1" bestFit="1" customWidth="1"/>
    <col min="2566" max="2566" width="16.28515625" style="1" bestFit="1" customWidth="1"/>
    <col min="2567" max="2567" width="17.28515625" style="1" bestFit="1" customWidth="1"/>
    <col min="2568" max="2568" width="17.7109375" style="1" bestFit="1" customWidth="1"/>
    <col min="2569" max="2569" width="21" style="1" bestFit="1" customWidth="1"/>
    <col min="2570" max="2570" width="18.140625" style="1" bestFit="1" customWidth="1"/>
    <col min="2571" max="2803" width="11.42578125" style="1"/>
    <col min="2804" max="2804" width="2.5703125" style="1" customWidth="1"/>
    <col min="2805" max="2805" width="14" style="1" customWidth="1"/>
    <col min="2806" max="2806" width="37.28515625" style="1" customWidth="1"/>
    <col min="2807" max="2807" width="0" style="1" hidden="1" customWidth="1"/>
    <col min="2808" max="2808" width="25" style="1" bestFit="1" customWidth="1"/>
    <col min="2809" max="2809" width="0" style="1" hidden="1" customWidth="1"/>
    <col min="2810" max="2810" width="17.7109375" style="1" customWidth="1"/>
    <col min="2811" max="2811" width="23.42578125" style="1" bestFit="1" customWidth="1"/>
    <col min="2812" max="2812" width="12.42578125" style="1" customWidth="1"/>
    <col min="2813" max="2813" width="23.85546875" style="1" bestFit="1" customWidth="1"/>
    <col min="2814" max="2814" width="17.140625" style="1" customWidth="1"/>
    <col min="2815" max="2815" width="19" style="1" customWidth="1"/>
    <col min="2816" max="2816" width="14.5703125" style="1" customWidth="1"/>
    <col min="2817" max="2817" width="13.5703125" style="1" bestFit="1" customWidth="1"/>
    <col min="2818" max="2818" width="20" style="1" bestFit="1" customWidth="1"/>
    <col min="2819" max="2819" width="19.5703125" style="1" bestFit="1" customWidth="1"/>
    <col min="2820" max="2820" width="18.5703125" style="1" bestFit="1" customWidth="1"/>
    <col min="2821" max="2821" width="7.7109375" style="1" bestFit="1" customWidth="1"/>
    <col min="2822" max="2822" width="16.28515625" style="1" bestFit="1" customWidth="1"/>
    <col min="2823" max="2823" width="17.28515625" style="1" bestFit="1" customWidth="1"/>
    <col min="2824" max="2824" width="17.7109375" style="1" bestFit="1" customWidth="1"/>
    <col min="2825" max="2825" width="21" style="1" bestFit="1" customWidth="1"/>
    <col min="2826" max="2826" width="18.140625" style="1" bestFit="1" customWidth="1"/>
    <col min="2827" max="3059" width="11.42578125" style="1"/>
    <col min="3060" max="3060" width="2.5703125" style="1" customWidth="1"/>
    <col min="3061" max="3061" width="14" style="1" customWidth="1"/>
    <col min="3062" max="3062" width="37.28515625" style="1" customWidth="1"/>
    <col min="3063" max="3063" width="0" style="1" hidden="1" customWidth="1"/>
    <col min="3064" max="3064" width="25" style="1" bestFit="1" customWidth="1"/>
    <col min="3065" max="3065" width="0" style="1" hidden="1" customWidth="1"/>
    <col min="3066" max="3066" width="17.7109375" style="1" customWidth="1"/>
    <col min="3067" max="3067" width="23.42578125" style="1" bestFit="1" customWidth="1"/>
    <col min="3068" max="3068" width="12.42578125" style="1" customWidth="1"/>
    <col min="3069" max="3069" width="23.85546875" style="1" bestFit="1" customWidth="1"/>
    <col min="3070" max="3070" width="17.140625" style="1" customWidth="1"/>
    <col min="3071" max="3071" width="19" style="1" customWidth="1"/>
    <col min="3072" max="3072" width="14.5703125" style="1" customWidth="1"/>
    <col min="3073" max="3073" width="13.5703125" style="1" bestFit="1" customWidth="1"/>
    <col min="3074" max="3074" width="20" style="1" bestFit="1" customWidth="1"/>
    <col min="3075" max="3075" width="19.5703125" style="1" bestFit="1" customWidth="1"/>
    <col min="3076" max="3076" width="18.5703125" style="1" bestFit="1" customWidth="1"/>
    <col min="3077" max="3077" width="7.7109375" style="1" bestFit="1" customWidth="1"/>
    <col min="3078" max="3078" width="16.28515625" style="1" bestFit="1" customWidth="1"/>
    <col min="3079" max="3079" width="17.28515625" style="1" bestFit="1" customWidth="1"/>
    <col min="3080" max="3080" width="17.7109375" style="1" bestFit="1" customWidth="1"/>
    <col min="3081" max="3081" width="21" style="1" bestFit="1" customWidth="1"/>
    <col min="3082" max="3082" width="18.140625" style="1" bestFit="1" customWidth="1"/>
    <col min="3083" max="3315" width="11.42578125" style="1"/>
    <col min="3316" max="3316" width="2.5703125" style="1" customWidth="1"/>
    <col min="3317" max="3317" width="14" style="1" customWidth="1"/>
    <col min="3318" max="3318" width="37.28515625" style="1" customWidth="1"/>
    <col min="3319" max="3319" width="0" style="1" hidden="1" customWidth="1"/>
    <col min="3320" max="3320" width="25" style="1" bestFit="1" customWidth="1"/>
    <col min="3321" max="3321" width="0" style="1" hidden="1" customWidth="1"/>
    <col min="3322" max="3322" width="17.7109375" style="1" customWidth="1"/>
    <col min="3323" max="3323" width="23.42578125" style="1" bestFit="1" customWidth="1"/>
    <col min="3324" max="3324" width="12.42578125" style="1" customWidth="1"/>
    <col min="3325" max="3325" width="23.85546875" style="1" bestFit="1" customWidth="1"/>
    <col min="3326" max="3326" width="17.140625" style="1" customWidth="1"/>
    <col min="3327" max="3327" width="19" style="1" customWidth="1"/>
    <col min="3328" max="3328" width="14.5703125" style="1" customWidth="1"/>
    <col min="3329" max="3329" width="13.5703125" style="1" bestFit="1" customWidth="1"/>
    <col min="3330" max="3330" width="20" style="1" bestFit="1" customWidth="1"/>
    <col min="3331" max="3331" width="19.5703125" style="1" bestFit="1" customWidth="1"/>
    <col min="3332" max="3332" width="18.5703125" style="1" bestFit="1" customWidth="1"/>
    <col min="3333" max="3333" width="7.7109375" style="1" bestFit="1" customWidth="1"/>
    <col min="3334" max="3334" width="16.28515625" style="1" bestFit="1" customWidth="1"/>
    <col min="3335" max="3335" width="17.28515625" style="1" bestFit="1" customWidth="1"/>
    <col min="3336" max="3336" width="17.7109375" style="1" bestFit="1" customWidth="1"/>
    <col min="3337" max="3337" width="21" style="1" bestFit="1" customWidth="1"/>
    <col min="3338" max="3338" width="18.140625" style="1" bestFit="1" customWidth="1"/>
    <col min="3339" max="3571" width="11.42578125" style="1"/>
    <col min="3572" max="3572" width="2.5703125" style="1" customWidth="1"/>
    <col min="3573" max="3573" width="14" style="1" customWidth="1"/>
    <col min="3574" max="3574" width="37.28515625" style="1" customWidth="1"/>
    <col min="3575" max="3575" width="0" style="1" hidden="1" customWidth="1"/>
    <col min="3576" max="3576" width="25" style="1" bestFit="1" customWidth="1"/>
    <col min="3577" max="3577" width="0" style="1" hidden="1" customWidth="1"/>
    <col min="3578" max="3578" width="17.7109375" style="1" customWidth="1"/>
    <col min="3579" max="3579" width="23.42578125" style="1" bestFit="1" customWidth="1"/>
    <col min="3580" max="3580" width="12.42578125" style="1" customWidth="1"/>
    <col min="3581" max="3581" width="23.85546875" style="1" bestFit="1" customWidth="1"/>
    <col min="3582" max="3582" width="17.140625" style="1" customWidth="1"/>
    <col min="3583" max="3583" width="19" style="1" customWidth="1"/>
    <col min="3584" max="3584" width="14.5703125" style="1" customWidth="1"/>
    <col min="3585" max="3585" width="13.5703125" style="1" bestFit="1" customWidth="1"/>
    <col min="3586" max="3586" width="20" style="1" bestFit="1" customWidth="1"/>
    <col min="3587" max="3587" width="19.5703125" style="1" bestFit="1" customWidth="1"/>
    <col min="3588" max="3588" width="18.5703125" style="1" bestFit="1" customWidth="1"/>
    <col min="3589" max="3589" width="7.7109375" style="1" bestFit="1" customWidth="1"/>
    <col min="3590" max="3590" width="16.28515625" style="1" bestFit="1" customWidth="1"/>
    <col min="3591" max="3591" width="17.28515625" style="1" bestFit="1" customWidth="1"/>
    <col min="3592" max="3592" width="17.7109375" style="1" bestFit="1" customWidth="1"/>
    <col min="3593" max="3593" width="21" style="1" bestFit="1" customWidth="1"/>
    <col min="3594" max="3594" width="18.140625" style="1" bestFit="1" customWidth="1"/>
    <col min="3595" max="3827" width="11.42578125" style="1"/>
    <col min="3828" max="3828" width="2.5703125" style="1" customWidth="1"/>
    <col min="3829" max="3829" width="14" style="1" customWidth="1"/>
    <col min="3830" max="3830" width="37.28515625" style="1" customWidth="1"/>
    <col min="3831" max="3831" width="0" style="1" hidden="1" customWidth="1"/>
    <col min="3832" max="3832" width="25" style="1" bestFit="1" customWidth="1"/>
    <col min="3833" max="3833" width="0" style="1" hidden="1" customWidth="1"/>
    <col min="3834" max="3834" width="17.7109375" style="1" customWidth="1"/>
    <col min="3835" max="3835" width="23.42578125" style="1" bestFit="1" customWidth="1"/>
    <col min="3836" max="3836" width="12.42578125" style="1" customWidth="1"/>
    <col min="3837" max="3837" width="23.85546875" style="1" bestFit="1" customWidth="1"/>
    <col min="3838" max="3838" width="17.140625" style="1" customWidth="1"/>
    <col min="3839" max="3839" width="19" style="1" customWidth="1"/>
    <col min="3840" max="3840" width="14.5703125" style="1" customWidth="1"/>
    <col min="3841" max="3841" width="13.5703125" style="1" bestFit="1" customWidth="1"/>
    <col min="3842" max="3842" width="20" style="1" bestFit="1" customWidth="1"/>
    <col min="3843" max="3843" width="19.5703125" style="1" bestFit="1" customWidth="1"/>
    <col min="3844" max="3844" width="18.5703125" style="1" bestFit="1" customWidth="1"/>
    <col min="3845" max="3845" width="7.7109375" style="1" bestFit="1" customWidth="1"/>
    <col min="3846" max="3846" width="16.28515625" style="1" bestFit="1" customWidth="1"/>
    <col min="3847" max="3847" width="17.28515625" style="1" bestFit="1" customWidth="1"/>
    <col min="3848" max="3848" width="17.7109375" style="1" bestFit="1" customWidth="1"/>
    <col min="3849" max="3849" width="21" style="1" bestFit="1" customWidth="1"/>
    <col min="3850" max="3850" width="18.140625" style="1" bestFit="1" customWidth="1"/>
    <col min="3851" max="4083" width="11.42578125" style="1"/>
    <col min="4084" max="4084" width="2.5703125" style="1" customWidth="1"/>
    <col min="4085" max="4085" width="14" style="1" customWidth="1"/>
    <col min="4086" max="4086" width="37.28515625" style="1" customWidth="1"/>
    <col min="4087" max="4087" width="0" style="1" hidden="1" customWidth="1"/>
    <col min="4088" max="4088" width="25" style="1" bestFit="1" customWidth="1"/>
    <col min="4089" max="4089" width="0" style="1" hidden="1" customWidth="1"/>
    <col min="4090" max="4090" width="17.7109375" style="1" customWidth="1"/>
    <col min="4091" max="4091" width="23.42578125" style="1" bestFit="1" customWidth="1"/>
    <col min="4092" max="4092" width="12.42578125" style="1" customWidth="1"/>
    <col min="4093" max="4093" width="23.85546875" style="1" bestFit="1" customWidth="1"/>
    <col min="4094" max="4094" width="17.140625" style="1" customWidth="1"/>
    <col min="4095" max="4095" width="19" style="1" customWidth="1"/>
    <col min="4096" max="4096" width="14.5703125" style="1" customWidth="1"/>
    <col min="4097" max="4097" width="13.5703125" style="1" bestFit="1" customWidth="1"/>
    <col min="4098" max="4098" width="20" style="1" bestFit="1" customWidth="1"/>
    <col min="4099" max="4099" width="19.5703125" style="1" bestFit="1" customWidth="1"/>
    <col min="4100" max="4100" width="18.5703125" style="1" bestFit="1" customWidth="1"/>
    <col min="4101" max="4101" width="7.7109375" style="1" bestFit="1" customWidth="1"/>
    <col min="4102" max="4102" width="16.28515625" style="1" bestFit="1" customWidth="1"/>
    <col min="4103" max="4103" width="17.28515625" style="1" bestFit="1" customWidth="1"/>
    <col min="4104" max="4104" width="17.7109375" style="1" bestFit="1" customWidth="1"/>
    <col min="4105" max="4105" width="21" style="1" bestFit="1" customWidth="1"/>
    <col min="4106" max="4106" width="18.140625" style="1" bestFit="1" customWidth="1"/>
    <col min="4107" max="4339" width="11.42578125" style="1"/>
    <col min="4340" max="4340" width="2.5703125" style="1" customWidth="1"/>
    <col min="4341" max="4341" width="14" style="1" customWidth="1"/>
    <col min="4342" max="4342" width="37.28515625" style="1" customWidth="1"/>
    <col min="4343" max="4343" width="0" style="1" hidden="1" customWidth="1"/>
    <col min="4344" max="4344" width="25" style="1" bestFit="1" customWidth="1"/>
    <col min="4345" max="4345" width="0" style="1" hidden="1" customWidth="1"/>
    <col min="4346" max="4346" width="17.7109375" style="1" customWidth="1"/>
    <col min="4347" max="4347" width="23.42578125" style="1" bestFit="1" customWidth="1"/>
    <col min="4348" max="4348" width="12.42578125" style="1" customWidth="1"/>
    <col min="4349" max="4349" width="23.85546875" style="1" bestFit="1" customWidth="1"/>
    <col min="4350" max="4350" width="17.140625" style="1" customWidth="1"/>
    <col min="4351" max="4351" width="19" style="1" customWidth="1"/>
    <col min="4352" max="4352" width="14.5703125" style="1" customWidth="1"/>
    <col min="4353" max="4353" width="13.5703125" style="1" bestFit="1" customWidth="1"/>
    <col min="4354" max="4354" width="20" style="1" bestFit="1" customWidth="1"/>
    <col min="4355" max="4355" width="19.5703125" style="1" bestFit="1" customWidth="1"/>
    <col min="4356" max="4356" width="18.5703125" style="1" bestFit="1" customWidth="1"/>
    <col min="4357" max="4357" width="7.7109375" style="1" bestFit="1" customWidth="1"/>
    <col min="4358" max="4358" width="16.28515625" style="1" bestFit="1" customWidth="1"/>
    <col min="4359" max="4359" width="17.28515625" style="1" bestFit="1" customWidth="1"/>
    <col min="4360" max="4360" width="17.7109375" style="1" bestFit="1" customWidth="1"/>
    <col min="4361" max="4361" width="21" style="1" bestFit="1" customWidth="1"/>
    <col min="4362" max="4362" width="18.140625" style="1" bestFit="1" customWidth="1"/>
    <col min="4363" max="4595" width="11.42578125" style="1"/>
    <col min="4596" max="4596" width="2.5703125" style="1" customWidth="1"/>
    <col min="4597" max="4597" width="14" style="1" customWidth="1"/>
    <col min="4598" max="4598" width="37.28515625" style="1" customWidth="1"/>
    <col min="4599" max="4599" width="0" style="1" hidden="1" customWidth="1"/>
    <col min="4600" max="4600" width="25" style="1" bestFit="1" customWidth="1"/>
    <col min="4601" max="4601" width="0" style="1" hidden="1" customWidth="1"/>
    <col min="4602" max="4602" width="17.7109375" style="1" customWidth="1"/>
    <col min="4603" max="4603" width="23.42578125" style="1" bestFit="1" customWidth="1"/>
    <col min="4604" max="4604" width="12.42578125" style="1" customWidth="1"/>
    <col min="4605" max="4605" width="23.85546875" style="1" bestFit="1" customWidth="1"/>
    <col min="4606" max="4606" width="17.140625" style="1" customWidth="1"/>
    <col min="4607" max="4607" width="19" style="1" customWidth="1"/>
    <col min="4608" max="4608" width="14.5703125" style="1" customWidth="1"/>
    <col min="4609" max="4609" width="13.5703125" style="1" bestFit="1" customWidth="1"/>
    <col min="4610" max="4610" width="20" style="1" bestFit="1" customWidth="1"/>
    <col min="4611" max="4611" width="19.5703125" style="1" bestFit="1" customWidth="1"/>
    <col min="4612" max="4612" width="18.5703125" style="1" bestFit="1" customWidth="1"/>
    <col min="4613" max="4613" width="7.7109375" style="1" bestFit="1" customWidth="1"/>
    <col min="4614" max="4614" width="16.28515625" style="1" bestFit="1" customWidth="1"/>
    <col min="4615" max="4615" width="17.28515625" style="1" bestFit="1" customWidth="1"/>
    <col min="4616" max="4616" width="17.7109375" style="1" bestFit="1" customWidth="1"/>
    <col min="4617" max="4617" width="21" style="1" bestFit="1" customWidth="1"/>
    <col min="4618" max="4618" width="18.140625" style="1" bestFit="1" customWidth="1"/>
    <col min="4619" max="4851" width="11.42578125" style="1"/>
    <col min="4852" max="4852" width="2.5703125" style="1" customWidth="1"/>
    <col min="4853" max="4853" width="14" style="1" customWidth="1"/>
    <col min="4854" max="4854" width="37.28515625" style="1" customWidth="1"/>
    <col min="4855" max="4855" width="0" style="1" hidden="1" customWidth="1"/>
    <col min="4856" max="4856" width="25" style="1" bestFit="1" customWidth="1"/>
    <col min="4857" max="4857" width="0" style="1" hidden="1" customWidth="1"/>
    <col min="4858" max="4858" width="17.7109375" style="1" customWidth="1"/>
    <col min="4859" max="4859" width="23.42578125" style="1" bestFit="1" customWidth="1"/>
    <col min="4860" max="4860" width="12.42578125" style="1" customWidth="1"/>
    <col min="4861" max="4861" width="23.85546875" style="1" bestFit="1" customWidth="1"/>
    <col min="4862" max="4862" width="17.140625" style="1" customWidth="1"/>
    <col min="4863" max="4863" width="19" style="1" customWidth="1"/>
    <col min="4864" max="4864" width="14.5703125" style="1" customWidth="1"/>
    <col min="4865" max="4865" width="13.5703125" style="1" bestFit="1" customWidth="1"/>
    <col min="4866" max="4866" width="20" style="1" bestFit="1" customWidth="1"/>
    <col min="4867" max="4867" width="19.5703125" style="1" bestFit="1" customWidth="1"/>
    <col min="4868" max="4868" width="18.5703125" style="1" bestFit="1" customWidth="1"/>
    <col min="4869" max="4869" width="7.7109375" style="1" bestFit="1" customWidth="1"/>
    <col min="4870" max="4870" width="16.28515625" style="1" bestFit="1" customWidth="1"/>
    <col min="4871" max="4871" width="17.28515625" style="1" bestFit="1" customWidth="1"/>
    <col min="4872" max="4872" width="17.7109375" style="1" bestFit="1" customWidth="1"/>
    <col min="4873" max="4873" width="21" style="1" bestFit="1" customWidth="1"/>
    <col min="4874" max="4874" width="18.140625" style="1" bestFit="1" customWidth="1"/>
    <col min="4875" max="5107" width="11.42578125" style="1"/>
    <col min="5108" max="5108" width="2.5703125" style="1" customWidth="1"/>
    <col min="5109" max="5109" width="14" style="1" customWidth="1"/>
    <col min="5110" max="5110" width="37.28515625" style="1" customWidth="1"/>
    <col min="5111" max="5111" width="0" style="1" hidden="1" customWidth="1"/>
    <col min="5112" max="5112" width="25" style="1" bestFit="1" customWidth="1"/>
    <col min="5113" max="5113" width="0" style="1" hidden="1" customWidth="1"/>
    <col min="5114" max="5114" width="17.7109375" style="1" customWidth="1"/>
    <col min="5115" max="5115" width="23.42578125" style="1" bestFit="1" customWidth="1"/>
    <col min="5116" max="5116" width="12.42578125" style="1" customWidth="1"/>
    <col min="5117" max="5117" width="23.85546875" style="1" bestFit="1" customWidth="1"/>
    <col min="5118" max="5118" width="17.140625" style="1" customWidth="1"/>
    <col min="5119" max="5119" width="19" style="1" customWidth="1"/>
    <col min="5120" max="5120" width="14.5703125" style="1" customWidth="1"/>
    <col min="5121" max="5121" width="13.5703125" style="1" bestFit="1" customWidth="1"/>
    <col min="5122" max="5122" width="20" style="1" bestFit="1" customWidth="1"/>
    <col min="5123" max="5123" width="19.5703125" style="1" bestFit="1" customWidth="1"/>
    <col min="5124" max="5124" width="18.5703125" style="1" bestFit="1" customWidth="1"/>
    <col min="5125" max="5125" width="7.7109375" style="1" bestFit="1" customWidth="1"/>
    <col min="5126" max="5126" width="16.28515625" style="1" bestFit="1" customWidth="1"/>
    <col min="5127" max="5127" width="17.28515625" style="1" bestFit="1" customWidth="1"/>
    <col min="5128" max="5128" width="17.7109375" style="1" bestFit="1" customWidth="1"/>
    <col min="5129" max="5129" width="21" style="1" bestFit="1" customWidth="1"/>
    <col min="5130" max="5130" width="18.140625" style="1" bestFit="1" customWidth="1"/>
    <col min="5131" max="5363" width="11.42578125" style="1"/>
    <col min="5364" max="5364" width="2.5703125" style="1" customWidth="1"/>
    <col min="5365" max="5365" width="14" style="1" customWidth="1"/>
    <col min="5366" max="5366" width="37.28515625" style="1" customWidth="1"/>
    <col min="5367" max="5367" width="0" style="1" hidden="1" customWidth="1"/>
    <col min="5368" max="5368" width="25" style="1" bestFit="1" customWidth="1"/>
    <col min="5369" max="5369" width="0" style="1" hidden="1" customWidth="1"/>
    <col min="5370" max="5370" width="17.7109375" style="1" customWidth="1"/>
    <col min="5371" max="5371" width="23.42578125" style="1" bestFit="1" customWidth="1"/>
    <col min="5372" max="5372" width="12.42578125" style="1" customWidth="1"/>
    <col min="5373" max="5373" width="23.85546875" style="1" bestFit="1" customWidth="1"/>
    <col min="5374" max="5374" width="17.140625" style="1" customWidth="1"/>
    <col min="5375" max="5375" width="19" style="1" customWidth="1"/>
    <col min="5376" max="5376" width="14.5703125" style="1" customWidth="1"/>
    <col min="5377" max="5377" width="13.5703125" style="1" bestFit="1" customWidth="1"/>
    <col min="5378" max="5378" width="20" style="1" bestFit="1" customWidth="1"/>
    <col min="5379" max="5379" width="19.5703125" style="1" bestFit="1" customWidth="1"/>
    <col min="5380" max="5380" width="18.5703125" style="1" bestFit="1" customWidth="1"/>
    <col min="5381" max="5381" width="7.7109375" style="1" bestFit="1" customWidth="1"/>
    <col min="5382" max="5382" width="16.28515625" style="1" bestFit="1" customWidth="1"/>
    <col min="5383" max="5383" width="17.28515625" style="1" bestFit="1" customWidth="1"/>
    <col min="5384" max="5384" width="17.7109375" style="1" bestFit="1" customWidth="1"/>
    <col min="5385" max="5385" width="21" style="1" bestFit="1" customWidth="1"/>
    <col min="5386" max="5386" width="18.140625" style="1" bestFit="1" customWidth="1"/>
    <col min="5387" max="5619" width="11.42578125" style="1"/>
    <col min="5620" max="5620" width="2.5703125" style="1" customWidth="1"/>
    <col min="5621" max="5621" width="14" style="1" customWidth="1"/>
    <col min="5622" max="5622" width="37.28515625" style="1" customWidth="1"/>
    <col min="5623" max="5623" width="0" style="1" hidden="1" customWidth="1"/>
    <col min="5624" max="5624" width="25" style="1" bestFit="1" customWidth="1"/>
    <col min="5625" max="5625" width="0" style="1" hidden="1" customWidth="1"/>
    <col min="5626" max="5626" width="17.7109375" style="1" customWidth="1"/>
    <col min="5627" max="5627" width="23.42578125" style="1" bestFit="1" customWidth="1"/>
    <col min="5628" max="5628" width="12.42578125" style="1" customWidth="1"/>
    <col min="5629" max="5629" width="23.85546875" style="1" bestFit="1" customWidth="1"/>
    <col min="5630" max="5630" width="17.140625" style="1" customWidth="1"/>
    <col min="5631" max="5631" width="19" style="1" customWidth="1"/>
    <col min="5632" max="5632" width="14.5703125" style="1" customWidth="1"/>
    <col min="5633" max="5633" width="13.5703125" style="1" bestFit="1" customWidth="1"/>
    <col min="5634" max="5634" width="20" style="1" bestFit="1" customWidth="1"/>
    <col min="5635" max="5635" width="19.5703125" style="1" bestFit="1" customWidth="1"/>
    <col min="5636" max="5636" width="18.5703125" style="1" bestFit="1" customWidth="1"/>
    <col min="5637" max="5637" width="7.7109375" style="1" bestFit="1" customWidth="1"/>
    <col min="5638" max="5638" width="16.28515625" style="1" bestFit="1" customWidth="1"/>
    <col min="5639" max="5639" width="17.28515625" style="1" bestFit="1" customWidth="1"/>
    <col min="5640" max="5640" width="17.7109375" style="1" bestFit="1" customWidth="1"/>
    <col min="5641" max="5641" width="21" style="1" bestFit="1" customWidth="1"/>
    <col min="5642" max="5642" width="18.140625" style="1" bestFit="1" customWidth="1"/>
    <col min="5643" max="5875" width="11.42578125" style="1"/>
    <col min="5876" max="5876" width="2.5703125" style="1" customWidth="1"/>
    <col min="5877" max="5877" width="14" style="1" customWidth="1"/>
    <col min="5878" max="5878" width="37.28515625" style="1" customWidth="1"/>
    <col min="5879" max="5879" width="0" style="1" hidden="1" customWidth="1"/>
    <col min="5880" max="5880" width="25" style="1" bestFit="1" customWidth="1"/>
    <col min="5881" max="5881" width="0" style="1" hidden="1" customWidth="1"/>
    <col min="5882" max="5882" width="17.7109375" style="1" customWidth="1"/>
    <col min="5883" max="5883" width="23.42578125" style="1" bestFit="1" customWidth="1"/>
    <col min="5884" max="5884" width="12.42578125" style="1" customWidth="1"/>
    <col min="5885" max="5885" width="23.85546875" style="1" bestFit="1" customWidth="1"/>
    <col min="5886" max="5886" width="17.140625" style="1" customWidth="1"/>
    <col min="5887" max="5887" width="19" style="1" customWidth="1"/>
    <col min="5888" max="5888" width="14.5703125" style="1" customWidth="1"/>
    <col min="5889" max="5889" width="13.5703125" style="1" bestFit="1" customWidth="1"/>
    <col min="5890" max="5890" width="20" style="1" bestFit="1" customWidth="1"/>
    <col min="5891" max="5891" width="19.5703125" style="1" bestFit="1" customWidth="1"/>
    <col min="5892" max="5892" width="18.5703125" style="1" bestFit="1" customWidth="1"/>
    <col min="5893" max="5893" width="7.7109375" style="1" bestFit="1" customWidth="1"/>
    <col min="5894" max="5894" width="16.28515625" style="1" bestFit="1" customWidth="1"/>
    <col min="5895" max="5895" width="17.28515625" style="1" bestFit="1" customWidth="1"/>
    <col min="5896" max="5896" width="17.7109375" style="1" bestFit="1" customWidth="1"/>
    <col min="5897" max="5897" width="21" style="1" bestFit="1" customWidth="1"/>
    <col min="5898" max="5898" width="18.140625" style="1" bestFit="1" customWidth="1"/>
    <col min="5899" max="6131" width="11.42578125" style="1"/>
    <col min="6132" max="6132" width="2.5703125" style="1" customWidth="1"/>
    <col min="6133" max="6133" width="14" style="1" customWidth="1"/>
    <col min="6134" max="6134" width="37.28515625" style="1" customWidth="1"/>
    <col min="6135" max="6135" width="0" style="1" hidden="1" customWidth="1"/>
    <col min="6136" max="6136" width="25" style="1" bestFit="1" customWidth="1"/>
    <col min="6137" max="6137" width="0" style="1" hidden="1" customWidth="1"/>
    <col min="6138" max="6138" width="17.7109375" style="1" customWidth="1"/>
    <col min="6139" max="6139" width="23.42578125" style="1" bestFit="1" customWidth="1"/>
    <col min="6140" max="6140" width="12.42578125" style="1" customWidth="1"/>
    <col min="6141" max="6141" width="23.85546875" style="1" bestFit="1" customWidth="1"/>
    <col min="6142" max="6142" width="17.140625" style="1" customWidth="1"/>
    <col min="6143" max="6143" width="19" style="1" customWidth="1"/>
    <col min="6144" max="6144" width="14.5703125" style="1" customWidth="1"/>
    <col min="6145" max="6145" width="13.5703125" style="1" bestFit="1" customWidth="1"/>
    <col min="6146" max="6146" width="20" style="1" bestFit="1" customWidth="1"/>
    <col min="6147" max="6147" width="19.5703125" style="1" bestFit="1" customWidth="1"/>
    <col min="6148" max="6148" width="18.5703125" style="1" bestFit="1" customWidth="1"/>
    <col min="6149" max="6149" width="7.7109375" style="1" bestFit="1" customWidth="1"/>
    <col min="6150" max="6150" width="16.28515625" style="1" bestFit="1" customWidth="1"/>
    <col min="6151" max="6151" width="17.28515625" style="1" bestFit="1" customWidth="1"/>
    <col min="6152" max="6152" width="17.7109375" style="1" bestFit="1" customWidth="1"/>
    <col min="6153" max="6153" width="21" style="1" bestFit="1" customWidth="1"/>
    <col min="6154" max="6154" width="18.140625" style="1" bestFit="1" customWidth="1"/>
    <col min="6155" max="6387" width="11.42578125" style="1"/>
    <col min="6388" max="6388" width="2.5703125" style="1" customWidth="1"/>
    <col min="6389" max="6389" width="14" style="1" customWidth="1"/>
    <col min="6390" max="6390" width="37.28515625" style="1" customWidth="1"/>
    <col min="6391" max="6391" width="0" style="1" hidden="1" customWidth="1"/>
    <col min="6392" max="6392" width="25" style="1" bestFit="1" customWidth="1"/>
    <col min="6393" max="6393" width="0" style="1" hidden="1" customWidth="1"/>
    <col min="6394" max="6394" width="17.7109375" style="1" customWidth="1"/>
    <col min="6395" max="6395" width="23.42578125" style="1" bestFit="1" customWidth="1"/>
    <col min="6396" max="6396" width="12.42578125" style="1" customWidth="1"/>
    <col min="6397" max="6397" width="23.85546875" style="1" bestFit="1" customWidth="1"/>
    <col min="6398" max="6398" width="17.140625" style="1" customWidth="1"/>
    <col min="6399" max="6399" width="19" style="1" customWidth="1"/>
    <col min="6400" max="6400" width="14.5703125" style="1" customWidth="1"/>
    <col min="6401" max="6401" width="13.5703125" style="1" bestFit="1" customWidth="1"/>
    <col min="6402" max="6402" width="20" style="1" bestFit="1" customWidth="1"/>
    <col min="6403" max="6403" width="19.5703125" style="1" bestFit="1" customWidth="1"/>
    <col min="6404" max="6404" width="18.5703125" style="1" bestFit="1" customWidth="1"/>
    <col min="6405" max="6405" width="7.7109375" style="1" bestFit="1" customWidth="1"/>
    <col min="6406" max="6406" width="16.28515625" style="1" bestFit="1" customWidth="1"/>
    <col min="6407" max="6407" width="17.28515625" style="1" bestFit="1" customWidth="1"/>
    <col min="6408" max="6408" width="17.7109375" style="1" bestFit="1" customWidth="1"/>
    <col min="6409" max="6409" width="21" style="1" bestFit="1" customWidth="1"/>
    <col min="6410" max="6410" width="18.140625" style="1" bestFit="1" customWidth="1"/>
    <col min="6411" max="6643" width="11.42578125" style="1"/>
    <col min="6644" max="6644" width="2.5703125" style="1" customWidth="1"/>
    <col min="6645" max="6645" width="14" style="1" customWidth="1"/>
    <col min="6646" max="6646" width="37.28515625" style="1" customWidth="1"/>
    <col min="6647" max="6647" width="0" style="1" hidden="1" customWidth="1"/>
    <col min="6648" max="6648" width="25" style="1" bestFit="1" customWidth="1"/>
    <col min="6649" max="6649" width="0" style="1" hidden="1" customWidth="1"/>
    <col min="6650" max="6650" width="17.7109375" style="1" customWidth="1"/>
    <col min="6651" max="6651" width="23.42578125" style="1" bestFit="1" customWidth="1"/>
    <col min="6652" max="6652" width="12.42578125" style="1" customWidth="1"/>
    <col min="6653" max="6653" width="23.85546875" style="1" bestFit="1" customWidth="1"/>
    <col min="6654" max="6654" width="17.140625" style="1" customWidth="1"/>
    <col min="6655" max="6655" width="19" style="1" customWidth="1"/>
    <col min="6656" max="6656" width="14.5703125" style="1" customWidth="1"/>
    <col min="6657" max="6657" width="13.5703125" style="1" bestFit="1" customWidth="1"/>
    <col min="6658" max="6658" width="20" style="1" bestFit="1" customWidth="1"/>
    <col min="6659" max="6659" width="19.5703125" style="1" bestFit="1" customWidth="1"/>
    <col min="6660" max="6660" width="18.5703125" style="1" bestFit="1" customWidth="1"/>
    <col min="6661" max="6661" width="7.7109375" style="1" bestFit="1" customWidth="1"/>
    <col min="6662" max="6662" width="16.28515625" style="1" bestFit="1" customWidth="1"/>
    <col min="6663" max="6663" width="17.28515625" style="1" bestFit="1" customWidth="1"/>
    <col min="6664" max="6664" width="17.7109375" style="1" bestFit="1" customWidth="1"/>
    <col min="6665" max="6665" width="21" style="1" bestFit="1" customWidth="1"/>
    <col min="6666" max="6666" width="18.140625" style="1" bestFit="1" customWidth="1"/>
    <col min="6667" max="6899" width="11.42578125" style="1"/>
    <col min="6900" max="6900" width="2.5703125" style="1" customWidth="1"/>
    <col min="6901" max="6901" width="14" style="1" customWidth="1"/>
    <col min="6902" max="6902" width="37.28515625" style="1" customWidth="1"/>
    <col min="6903" max="6903" width="0" style="1" hidden="1" customWidth="1"/>
    <col min="6904" max="6904" width="25" style="1" bestFit="1" customWidth="1"/>
    <col min="6905" max="6905" width="0" style="1" hidden="1" customWidth="1"/>
    <col min="6906" max="6906" width="17.7109375" style="1" customWidth="1"/>
    <col min="6907" max="6907" width="23.42578125" style="1" bestFit="1" customWidth="1"/>
    <col min="6908" max="6908" width="12.42578125" style="1" customWidth="1"/>
    <col min="6909" max="6909" width="23.85546875" style="1" bestFit="1" customWidth="1"/>
    <col min="6910" max="6910" width="17.140625" style="1" customWidth="1"/>
    <col min="6911" max="6911" width="19" style="1" customWidth="1"/>
    <col min="6912" max="6912" width="14.5703125" style="1" customWidth="1"/>
    <col min="6913" max="6913" width="13.5703125" style="1" bestFit="1" customWidth="1"/>
    <col min="6914" max="6914" width="20" style="1" bestFit="1" customWidth="1"/>
    <col min="6915" max="6915" width="19.5703125" style="1" bestFit="1" customWidth="1"/>
    <col min="6916" max="6916" width="18.5703125" style="1" bestFit="1" customWidth="1"/>
    <col min="6917" max="6917" width="7.7109375" style="1" bestFit="1" customWidth="1"/>
    <col min="6918" max="6918" width="16.28515625" style="1" bestFit="1" customWidth="1"/>
    <col min="6919" max="6919" width="17.28515625" style="1" bestFit="1" customWidth="1"/>
    <col min="6920" max="6920" width="17.7109375" style="1" bestFit="1" customWidth="1"/>
    <col min="6921" max="6921" width="21" style="1" bestFit="1" customWidth="1"/>
    <col min="6922" max="6922" width="18.140625" style="1" bestFit="1" customWidth="1"/>
    <col min="6923" max="7155" width="11.42578125" style="1"/>
    <col min="7156" max="7156" width="2.5703125" style="1" customWidth="1"/>
    <col min="7157" max="7157" width="14" style="1" customWidth="1"/>
    <col min="7158" max="7158" width="37.28515625" style="1" customWidth="1"/>
    <col min="7159" max="7159" width="0" style="1" hidden="1" customWidth="1"/>
    <col min="7160" max="7160" width="25" style="1" bestFit="1" customWidth="1"/>
    <col min="7161" max="7161" width="0" style="1" hidden="1" customWidth="1"/>
    <col min="7162" max="7162" width="17.7109375" style="1" customWidth="1"/>
    <col min="7163" max="7163" width="23.42578125" style="1" bestFit="1" customWidth="1"/>
    <col min="7164" max="7164" width="12.42578125" style="1" customWidth="1"/>
    <col min="7165" max="7165" width="23.85546875" style="1" bestFit="1" customWidth="1"/>
    <col min="7166" max="7166" width="17.140625" style="1" customWidth="1"/>
    <col min="7167" max="7167" width="19" style="1" customWidth="1"/>
    <col min="7168" max="7168" width="14.5703125" style="1" customWidth="1"/>
    <col min="7169" max="7169" width="13.5703125" style="1" bestFit="1" customWidth="1"/>
    <col min="7170" max="7170" width="20" style="1" bestFit="1" customWidth="1"/>
    <col min="7171" max="7171" width="19.5703125" style="1" bestFit="1" customWidth="1"/>
    <col min="7172" max="7172" width="18.5703125" style="1" bestFit="1" customWidth="1"/>
    <col min="7173" max="7173" width="7.7109375" style="1" bestFit="1" customWidth="1"/>
    <col min="7174" max="7174" width="16.28515625" style="1" bestFit="1" customWidth="1"/>
    <col min="7175" max="7175" width="17.28515625" style="1" bestFit="1" customWidth="1"/>
    <col min="7176" max="7176" width="17.7109375" style="1" bestFit="1" customWidth="1"/>
    <col min="7177" max="7177" width="21" style="1" bestFit="1" customWidth="1"/>
    <col min="7178" max="7178" width="18.140625" style="1" bestFit="1" customWidth="1"/>
    <col min="7179" max="7411" width="11.42578125" style="1"/>
    <col min="7412" max="7412" width="2.5703125" style="1" customWidth="1"/>
    <col min="7413" max="7413" width="14" style="1" customWidth="1"/>
    <col min="7414" max="7414" width="37.28515625" style="1" customWidth="1"/>
    <col min="7415" max="7415" width="0" style="1" hidden="1" customWidth="1"/>
    <col min="7416" max="7416" width="25" style="1" bestFit="1" customWidth="1"/>
    <col min="7417" max="7417" width="0" style="1" hidden="1" customWidth="1"/>
    <col min="7418" max="7418" width="17.7109375" style="1" customWidth="1"/>
    <col min="7419" max="7419" width="23.42578125" style="1" bestFit="1" customWidth="1"/>
    <col min="7420" max="7420" width="12.42578125" style="1" customWidth="1"/>
    <col min="7421" max="7421" width="23.85546875" style="1" bestFit="1" customWidth="1"/>
    <col min="7422" max="7422" width="17.140625" style="1" customWidth="1"/>
    <col min="7423" max="7423" width="19" style="1" customWidth="1"/>
    <col min="7424" max="7424" width="14.5703125" style="1" customWidth="1"/>
    <col min="7425" max="7425" width="13.5703125" style="1" bestFit="1" customWidth="1"/>
    <col min="7426" max="7426" width="20" style="1" bestFit="1" customWidth="1"/>
    <col min="7427" max="7427" width="19.5703125" style="1" bestFit="1" customWidth="1"/>
    <col min="7428" max="7428" width="18.5703125" style="1" bestFit="1" customWidth="1"/>
    <col min="7429" max="7429" width="7.7109375" style="1" bestFit="1" customWidth="1"/>
    <col min="7430" max="7430" width="16.28515625" style="1" bestFit="1" customWidth="1"/>
    <col min="7431" max="7431" width="17.28515625" style="1" bestFit="1" customWidth="1"/>
    <col min="7432" max="7432" width="17.7109375" style="1" bestFit="1" customWidth="1"/>
    <col min="7433" max="7433" width="21" style="1" bestFit="1" customWidth="1"/>
    <col min="7434" max="7434" width="18.140625" style="1" bestFit="1" customWidth="1"/>
    <col min="7435" max="7667" width="11.42578125" style="1"/>
    <col min="7668" max="7668" width="2.5703125" style="1" customWidth="1"/>
    <col min="7669" max="7669" width="14" style="1" customWidth="1"/>
    <col min="7670" max="7670" width="37.28515625" style="1" customWidth="1"/>
    <col min="7671" max="7671" width="0" style="1" hidden="1" customWidth="1"/>
    <col min="7672" max="7672" width="25" style="1" bestFit="1" customWidth="1"/>
    <col min="7673" max="7673" width="0" style="1" hidden="1" customWidth="1"/>
    <col min="7674" max="7674" width="17.7109375" style="1" customWidth="1"/>
    <col min="7675" max="7675" width="23.42578125" style="1" bestFit="1" customWidth="1"/>
    <col min="7676" max="7676" width="12.42578125" style="1" customWidth="1"/>
    <col min="7677" max="7677" width="23.85546875" style="1" bestFit="1" customWidth="1"/>
    <col min="7678" max="7678" width="17.140625" style="1" customWidth="1"/>
    <col min="7679" max="7679" width="19" style="1" customWidth="1"/>
    <col min="7680" max="7680" width="14.5703125" style="1" customWidth="1"/>
    <col min="7681" max="7681" width="13.5703125" style="1" bestFit="1" customWidth="1"/>
    <col min="7682" max="7682" width="20" style="1" bestFit="1" customWidth="1"/>
    <col min="7683" max="7683" width="19.5703125" style="1" bestFit="1" customWidth="1"/>
    <col min="7684" max="7684" width="18.5703125" style="1" bestFit="1" customWidth="1"/>
    <col min="7685" max="7685" width="7.7109375" style="1" bestFit="1" customWidth="1"/>
    <col min="7686" max="7686" width="16.28515625" style="1" bestFit="1" customWidth="1"/>
    <col min="7687" max="7687" width="17.28515625" style="1" bestFit="1" customWidth="1"/>
    <col min="7688" max="7688" width="17.7109375" style="1" bestFit="1" customWidth="1"/>
    <col min="7689" max="7689" width="21" style="1" bestFit="1" customWidth="1"/>
    <col min="7690" max="7690" width="18.140625" style="1" bestFit="1" customWidth="1"/>
    <col min="7691" max="7923" width="11.42578125" style="1"/>
    <col min="7924" max="7924" width="2.5703125" style="1" customWidth="1"/>
    <col min="7925" max="7925" width="14" style="1" customWidth="1"/>
    <col min="7926" max="7926" width="37.28515625" style="1" customWidth="1"/>
    <col min="7927" max="7927" width="0" style="1" hidden="1" customWidth="1"/>
    <col min="7928" max="7928" width="25" style="1" bestFit="1" customWidth="1"/>
    <col min="7929" max="7929" width="0" style="1" hidden="1" customWidth="1"/>
    <col min="7930" max="7930" width="17.7109375" style="1" customWidth="1"/>
    <col min="7931" max="7931" width="23.42578125" style="1" bestFit="1" customWidth="1"/>
    <col min="7932" max="7932" width="12.42578125" style="1" customWidth="1"/>
    <col min="7933" max="7933" width="23.85546875" style="1" bestFit="1" customWidth="1"/>
    <col min="7934" max="7934" width="17.140625" style="1" customWidth="1"/>
    <col min="7935" max="7935" width="19" style="1" customWidth="1"/>
    <col min="7936" max="7936" width="14.5703125" style="1" customWidth="1"/>
    <col min="7937" max="7937" width="13.5703125" style="1" bestFit="1" customWidth="1"/>
    <col min="7938" max="7938" width="20" style="1" bestFit="1" customWidth="1"/>
    <col min="7939" max="7939" width="19.5703125" style="1" bestFit="1" customWidth="1"/>
    <col min="7940" max="7940" width="18.5703125" style="1" bestFit="1" customWidth="1"/>
    <col min="7941" max="7941" width="7.7109375" style="1" bestFit="1" customWidth="1"/>
    <col min="7942" max="7942" width="16.28515625" style="1" bestFit="1" customWidth="1"/>
    <col min="7943" max="7943" width="17.28515625" style="1" bestFit="1" customWidth="1"/>
    <col min="7944" max="7944" width="17.7109375" style="1" bestFit="1" customWidth="1"/>
    <col min="7945" max="7945" width="21" style="1" bestFit="1" customWidth="1"/>
    <col min="7946" max="7946" width="18.140625" style="1" bestFit="1" customWidth="1"/>
    <col min="7947" max="8179" width="11.42578125" style="1"/>
    <col min="8180" max="8180" width="2.5703125" style="1" customWidth="1"/>
    <col min="8181" max="8181" width="14" style="1" customWidth="1"/>
    <col min="8182" max="8182" width="37.28515625" style="1" customWidth="1"/>
    <col min="8183" max="8183" width="0" style="1" hidden="1" customWidth="1"/>
    <col min="8184" max="8184" width="25" style="1" bestFit="1" customWidth="1"/>
    <col min="8185" max="8185" width="0" style="1" hidden="1" customWidth="1"/>
    <col min="8186" max="8186" width="17.7109375" style="1" customWidth="1"/>
    <col min="8187" max="8187" width="23.42578125" style="1" bestFit="1" customWidth="1"/>
    <col min="8188" max="8188" width="12.42578125" style="1" customWidth="1"/>
    <col min="8189" max="8189" width="23.85546875" style="1" bestFit="1" customWidth="1"/>
    <col min="8190" max="8190" width="17.140625" style="1" customWidth="1"/>
    <col min="8191" max="8191" width="19" style="1" customWidth="1"/>
    <col min="8192" max="8192" width="14.5703125" style="1" customWidth="1"/>
    <col min="8193" max="8193" width="13.5703125" style="1" bestFit="1" customWidth="1"/>
    <col min="8194" max="8194" width="20" style="1" bestFit="1" customWidth="1"/>
    <col min="8195" max="8195" width="19.5703125" style="1" bestFit="1" customWidth="1"/>
    <col min="8196" max="8196" width="18.5703125" style="1" bestFit="1" customWidth="1"/>
    <col min="8197" max="8197" width="7.7109375" style="1" bestFit="1" customWidth="1"/>
    <col min="8198" max="8198" width="16.28515625" style="1" bestFit="1" customWidth="1"/>
    <col min="8199" max="8199" width="17.28515625" style="1" bestFit="1" customWidth="1"/>
    <col min="8200" max="8200" width="17.7109375" style="1" bestFit="1" customWidth="1"/>
    <col min="8201" max="8201" width="21" style="1" bestFit="1" customWidth="1"/>
    <col min="8202" max="8202" width="18.140625" style="1" bestFit="1" customWidth="1"/>
    <col min="8203" max="8435" width="11.42578125" style="1"/>
    <col min="8436" max="8436" width="2.5703125" style="1" customWidth="1"/>
    <col min="8437" max="8437" width="14" style="1" customWidth="1"/>
    <col min="8438" max="8438" width="37.28515625" style="1" customWidth="1"/>
    <col min="8439" max="8439" width="0" style="1" hidden="1" customWidth="1"/>
    <col min="8440" max="8440" width="25" style="1" bestFit="1" customWidth="1"/>
    <col min="8441" max="8441" width="0" style="1" hidden="1" customWidth="1"/>
    <col min="8442" max="8442" width="17.7109375" style="1" customWidth="1"/>
    <col min="8443" max="8443" width="23.42578125" style="1" bestFit="1" customWidth="1"/>
    <col min="8444" max="8444" width="12.42578125" style="1" customWidth="1"/>
    <col min="8445" max="8445" width="23.85546875" style="1" bestFit="1" customWidth="1"/>
    <col min="8446" max="8446" width="17.140625" style="1" customWidth="1"/>
    <col min="8447" max="8447" width="19" style="1" customWidth="1"/>
    <col min="8448" max="8448" width="14.5703125" style="1" customWidth="1"/>
    <col min="8449" max="8449" width="13.5703125" style="1" bestFit="1" customWidth="1"/>
    <col min="8450" max="8450" width="20" style="1" bestFit="1" customWidth="1"/>
    <col min="8451" max="8451" width="19.5703125" style="1" bestFit="1" customWidth="1"/>
    <col min="8452" max="8452" width="18.5703125" style="1" bestFit="1" customWidth="1"/>
    <col min="8453" max="8453" width="7.7109375" style="1" bestFit="1" customWidth="1"/>
    <col min="8454" max="8454" width="16.28515625" style="1" bestFit="1" customWidth="1"/>
    <col min="8455" max="8455" width="17.28515625" style="1" bestFit="1" customWidth="1"/>
    <col min="8456" max="8456" width="17.7109375" style="1" bestFit="1" customWidth="1"/>
    <col min="8457" max="8457" width="21" style="1" bestFit="1" customWidth="1"/>
    <col min="8458" max="8458" width="18.140625" style="1" bestFit="1" customWidth="1"/>
    <col min="8459" max="8691" width="11.42578125" style="1"/>
    <col min="8692" max="8692" width="2.5703125" style="1" customWidth="1"/>
    <col min="8693" max="8693" width="14" style="1" customWidth="1"/>
    <col min="8694" max="8694" width="37.28515625" style="1" customWidth="1"/>
    <col min="8695" max="8695" width="0" style="1" hidden="1" customWidth="1"/>
    <col min="8696" max="8696" width="25" style="1" bestFit="1" customWidth="1"/>
    <col min="8697" max="8697" width="0" style="1" hidden="1" customWidth="1"/>
    <col min="8698" max="8698" width="17.7109375" style="1" customWidth="1"/>
    <col min="8699" max="8699" width="23.42578125" style="1" bestFit="1" customWidth="1"/>
    <col min="8700" max="8700" width="12.42578125" style="1" customWidth="1"/>
    <col min="8701" max="8701" width="23.85546875" style="1" bestFit="1" customWidth="1"/>
    <col min="8702" max="8702" width="17.140625" style="1" customWidth="1"/>
    <col min="8703" max="8703" width="19" style="1" customWidth="1"/>
    <col min="8704" max="8704" width="14.5703125" style="1" customWidth="1"/>
    <col min="8705" max="8705" width="13.5703125" style="1" bestFit="1" customWidth="1"/>
    <col min="8706" max="8706" width="20" style="1" bestFit="1" customWidth="1"/>
    <col min="8707" max="8707" width="19.5703125" style="1" bestFit="1" customWidth="1"/>
    <col min="8708" max="8708" width="18.5703125" style="1" bestFit="1" customWidth="1"/>
    <col min="8709" max="8709" width="7.7109375" style="1" bestFit="1" customWidth="1"/>
    <col min="8710" max="8710" width="16.28515625" style="1" bestFit="1" customWidth="1"/>
    <col min="8711" max="8711" width="17.28515625" style="1" bestFit="1" customWidth="1"/>
    <col min="8712" max="8712" width="17.7109375" style="1" bestFit="1" customWidth="1"/>
    <col min="8713" max="8713" width="21" style="1" bestFit="1" customWidth="1"/>
    <col min="8714" max="8714" width="18.140625" style="1" bestFit="1" customWidth="1"/>
    <col min="8715" max="8947" width="11.42578125" style="1"/>
    <col min="8948" max="8948" width="2.5703125" style="1" customWidth="1"/>
    <col min="8949" max="8949" width="14" style="1" customWidth="1"/>
    <col min="8950" max="8950" width="37.28515625" style="1" customWidth="1"/>
    <col min="8951" max="8951" width="0" style="1" hidden="1" customWidth="1"/>
    <col min="8952" max="8952" width="25" style="1" bestFit="1" customWidth="1"/>
    <col min="8953" max="8953" width="0" style="1" hidden="1" customWidth="1"/>
    <col min="8954" max="8954" width="17.7109375" style="1" customWidth="1"/>
    <col min="8955" max="8955" width="23.42578125" style="1" bestFit="1" customWidth="1"/>
    <col min="8956" max="8956" width="12.42578125" style="1" customWidth="1"/>
    <col min="8957" max="8957" width="23.85546875" style="1" bestFit="1" customWidth="1"/>
    <col min="8958" max="8958" width="17.140625" style="1" customWidth="1"/>
    <col min="8959" max="8959" width="19" style="1" customWidth="1"/>
    <col min="8960" max="8960" width="14.5703125" style="1" customWidth="1"/>
    <col min="8961" max="8961" width="13.5703125" style="1" bestFit="1" customWidth="1"/>
    <col min="8962" max="8962" width="20" style="1" bestFit="1" customWidth="1"/>
    <col min="8963" max="8963" width="19.5703125" style="1" bestFit="1" customWidth="1"/>
    <col min="8964" max="8964" width="18.5703125" style="1" bestFit="1" customWidth="1"/>
    <col min="8965" max="8965" width="7.7109375" style="1" bestFit="1" customWidth="1"/>
    <col min="8966" max="8966" width="16.28515625" style="1" bestFit="1" customWidth="1"/>
    <col min="8967" max="8967" width="17.28515625" style="1" bestFit="1" customWidth="1"/>
    <col min="8968" max="8968" width="17.7109375" style="1" bestFit="1" customWidth="1"/>
    <col min="8969" max="8969" width="21" style="1" bestFit="1" customWidth="1"/>
    <col min="8970" max="8970" width="18.140625" style="1" bestFit="1" customWidth="1"/>
    <col min="8971" max="9203" width="11.42578125" style="1"/>
    <col min="9204" max="9204" width="2.5703125" style="1" customWidth="1"/>
    <col min="9205" max="9205" width="14" style="1" customWidth="1"/>
    <col min="9206" max="9206" width="37.28515625" style="1" customWidth="1"/>
    <col min="9207" max="9207" width="0" style="1" hidden="1" customWidth="1"/>
    <col min="9208" max="9208" width="25" style="1" bestFit="1" customWidth="1"/>
    <col min="9209" max="9209" width="0" style="1" hidden="1" customWidth="1"/>
    <col min="9210" max="9210" width="17.7109375" style="1" customWidth="1"/>
    <col min="9211" max="9211" width="23.42578125" style="1" bestFit="1" customWidth="1"/>
    <col min="9212" max="9212" width="12.42578125" style="1" customWidth="1"/>
    <col min="9213" max="9213" width="23.85546875" style="1" bestFit="1" customWidth="1"/>
    <col min="9214" max="9214" width="17.140625" style="1" customWidth="1"/>
    <col min="9215" max="9215" width="19" style="1" customWidth="1"/>
    <col min="9216" max="9216" width="14.5703125" style="1" customWidth="1"/>
    <col min="9217" max="9217" width="13.5703125" style="1" bestFit="1" customWidth="1"/>
    <col min="9218" max="9218" width="20" style="1" bestFit="1" customWidth="1"/>
    <col min="9219" max="9219" width="19.5703125" style="1" bestFit="1" customWidth="1"/>
    <col min="9220" max="9220" width="18.5703125" style="1" bestFit="1" customWidth="1"/>
    <col min="9221" max="9221" width="7.7109375" style="1" bestFit="1" customWidth="1"/>
    <col min="9222" max="9222" width="16.28515625" style="1" bestFit="1" customWidth="1"/>
    <col min="9223" max="9223" width="17.28515625" style="1" bestFit="1" customWidth="1"/>
    <col min="9224" max="9224" width="17.7109375" style="1" bestFit="1" customWidth="1"/>
    <col min="9225" max="9225" width="21" style="1" bestFit="1" customWidth="1"/>
    <col min="9226" max="9226" width="18.140625" style="1" bestFit="1" customWidth="1"/>
    <col min="9227" max="9459" width="11.42578125" style="1"/>
    <col min="9460" max="9460" width="2.5703125" style="1" customWidth="1"/>
    <col min="9461" max="9461" width="14" style="1" customWidth="1"/>
    <col min="9462" max="9462" width="37.28515625" style="1" customWidth="1"/>
    <col min="9463" max="9463" width="0" style="1" hidden="1" customWidth="1"/>
    <col min="9464" max="9464" width="25" style="1" bestFit="1" customWidth="1"/>
    <col min="9465" max="9465" width="0" style="1" hidden="1" customWidth="1"/>
    <col min="9466" max="9466" width="17.7109375" style="1" customWidth="1"/>
    <col min="9467" max="9467" width="23.42578125" style="1" bestFit="1" customWidth="1"/>
    <col min="9468" max="9468" width="12.42578125" style="1" customWidth="1"/>
    <col min="9469" max="9469" width="23.85546875" style="1" bestFit="1" customWidth="1"/>
    <col min="9470" max="9470" width="17.140625" style="1" customWidth="1"/>
    <col min="9471" max="9471" width="19" style="1" customWidth="1"/>
    <col min="9472" max="9472" width="14.5703125" style="1" customWidth="1"/>
    <col min="9473" max="9473" width="13.5703125" style="1" bestFit="1" customWidth="1"/>
    <col min="9474" max="9474" width="20" style="1" bestFit="1" customWidth="1"/>
    <col min="9475" max="9475" width="19.5703125" style="1" bestFit="1" customWidth="1"/>
    <col min="9476" max="9476" width="18.5703125" style="1" bestFit="1" customWidth="1"/>
    <col min="9477" max="9477" width="7.7109375" style="1" bestFit="1" customWidth="1"/>
    <col min="9478" max="9478" width="16.28515625" style="1" bestFit="1" customWidth="1"/>
    <col min="9479" max="9479" width="17.28515625" style="1" bestFit="1" customWidth="1"/>
    <col min="9480" max="9480" width="17.7109375" style="1" bestFit="1" customWidth="1"/>
    <col min="9481" max="9481" width="21" style="1" bestFit="1" customWidth="1"/>
    <col min="9482" max="9482" width="18.140625" style="1" bestFit="1" customWidth="1"/>
    <col min="9483" max="9715" width="11.42578125" style="1"/>
    <col min="9716" max="9716" width="2.5703125" style="1" customWidth="1"/>
    <col min="9717" max="9717" width="14" style="1" customWidth="1"/>
    <col min="9718" max="9718" width="37.28515625" style="1" customWidth="1"/>
    <col min="9719" max="9719" width="0" style="1" hidden="1" customWidth="1"/>
    <col min="9720" max="9720" width="25" style="1" bestFit="1" customWidth="1"/>
    <col min="9721" max="9721" width="0" style="1" hidden="1" customWidth="1"/>
    <col min="9722" max="9722" width="17.7109375" style="1" customWidth="1"/>
    <col min="9723" max="9723" width="23.42578125" style="1" bestFit="1" customWidth="1"/>
    <col min="9724" max="9724" width="12.42578125" style="1" customWidth="1"/>
    <col min="9725" max="9725" width="23.85546875" style="1" bestFit="1" customWidth="1"/>
    <col min="9726" max="9726" width="17.140625" style="1" customWidth="1"/>
    <col min="9727" max="9727" width="19" style="1" customWidth="1"/>
    <col min="9728" max="9728" width="14.5703125" style="1" customWidth="1"/>
    <col min="9729" max="9729" width="13.5703125" style="1" bestFit="1" customWidth="1"/>
    <col min="9730" max="9730" width="20" style="1" bestFit="1" customWidth="1"/>
    <col min="9731" max="9731" width="19.5703125" style="1" bestFit="1" customWidth="1"/>
    <col min="9732" max="9732" width="18.5703125" style="1" bestFit="1" customWidth="1"/>
    <col min="9733" max="9733" width="7.7109375" style="1" bestFit="1" customWidth="1"/>
    <col min="9734" max="9734" width="16.28515625" style="1" bestFit="1" customWidth="1"/>
    <col min="9735" max="9735" width="17.28515625" style="1" bestFit="1" customWidth="1"/>
    <col min="9736" max="9736" width="17.7109375" style="1" bestFit="1" customWidth="1"/>
    <col min="9737" max="9737" width="21" style="1" bestFit="1" customWidth="1"/>
    <col min="9738" max="9738" width="18.140625" style="1" bestFit="1" customWidth="1"/>
    <col min="9739" max="9971" width="11.42578125" style="1"/>
    <col min="9972" max="9972" width="2.5703125" style="1" customWidth="1"/>
    <col min="9973" max="9973" width="14" style="1" customWidth="1"/>
    <col min="9974" max="9974" width="37.28515625" style="1" customWidth="1"/>
    <col min="9975" max="9975" width="0" style="1" hidden="1" customWidth="1"/>
    <col min="9976" max="9976" width="25" style="1" bestFit="1" customWidth="1"/>
    <col min="9977" max="9977" width="0" style="1" hidden="1" customWidth="1"/>
    <col min="9978" max="9978" width="17.7109375" style="1" customWidth="1"/>
    <col min="9979" max="9979" width="23.42578125" style="1" bestFit="1" customWidth="1"/>
    <col min="9980" max="9980" width="12.42578125" style="1" customWidth="1"/>
    <col min="9981" max="9981" width="23.85546875" style="1" bestFit="1" customWidth="1"/>
    <col min="9982" max="9982" width="17.140625" style="1" customWidth="1"/>
    <col min="9983" max="9983" width="19" style="1" customWidth="1"/>
    <col min="9984" max="9984" width="14.5703125" style="1" customWidth="1"/>
    <col min="9985" max="9985" width="13.5703125" style="1" bestFit="1" customWidth="1"/>
    <col min="9986" max="9986" width="20" style="1" bestFit="1" customWidth="1"/>
    <col min="9987" max="9987" width="19.5703125" style="1" bestFit="1" customWidth="1"/>
    <col min="9988" max="9988" width="18.5703125" style="1" bestFit="1" customWidth="1"/>
    <col min="9989" max="9989" width="7.7109375" style="1" bestFit="1" customWidth="1"/>
    <col min="9990" max="9990" width="16.28515625" style="1" bestFit="1" customWidth="1"/>
    <col min="9991" max="9991" width="17.28515625" style="1" bestFit="1" customWidth="1"/>
    <col min="9992" max="9992" width="17.7109375" style="1" bestFit="1" customWidth="1"/>
    <col min="9993" max="9993" width="21" style="1" bestFit="1" customWidth="1"/>
    <col min="9994" max="9994" width="18.140625" style="1" bestFit="1" customWidth="1"/>
    <col min="9995" max="10227" width="11.42578125" style="1"/>
    <col min="10228" max="10228" width="2.5703125" style="1" customWidth="1"/>
    <col min="10229" max="10229" width="14" style="1" customWidth="1"/>
    <col min="10230" max="10230" width="37.28515625" style="1" customWidth="1"/>
    <col min="10231" max="10231" width="0" style="1" hidden="1" customWidth="1"/>
    <col min="10232" max="10232" width="25" style="1" bestFit="1" customWidth="1"/>
    <col min="10233" max="10233" width="0" style="1" hidden="1" customWidth="1"/>
    <col min="10234" max="10234" width="17.7109375" style="1" customWidth="1"/>
    <col min="10235" max="10235" width="23.42578125" style="1" bestFit="1" customWidth="1"/>
    <col min="10236" max="10236" width="12.42578125" style="1" customWidth="1"/>
    <col min="10237" max="10237" width="23.85546875" style="1" bestFit="1" customWidth="1"/>
    <col min="10238" max="10238" width="17.140625" style="1" customWidth="1"/>
    <col min="10239" max="10239" width="19" style="1" customWidth="1"/>
    <col min="10240" max="10240" width="14.5703125" style="1" customWidth="1"/>
    <col min="10241" max="10241" width="13.5703125" style="1" bestFit="1" customWidth="1"/>
    <col min="10242" max="10242" width="20" style="1" bestFit="1" customWidth="1"/>
    <col min="10243" max="10243" width="19.5703125" style="1" bestFit="1" customWidth="1"/>
    <col min="10244" max="10244" width="18.5703125" style="1" bestFit="1" customWidth="1"/>
    <col min="10245" max="10245" width="7.7109375" style="1" bestFit="1" customWidth="1"/>
    <col min="10246" max="10246" width="16.28515625" style="1" bestFit="1" customWidth="1"/>
    <col min="10247" max="10247" width="17.28515625" style="1" bestFit="1" customWidth="1"/>
    <col min="10248" max="10248" width="17.7109375" style="1" bestFit="1" customWidth="1"/>
    <col min="10249" max="10249" width="21" style="1" bestFit="1" customWidth="1"/>
    <col min="10250" max="10250" width="18.140625" style="1" bestFit="1" customWidth="1"/>
    <col min="10251" max="10483" width="11.42578125" style="1"/>
    <col min="10484" max="10484" width="2.5703125" style="1" customWidth="1"/>
    <col min="10485" max="10485" width="14" style="1" customWidth="1"/>
    <col min="10486" max="10486" width="37.28515625" style="1" customWidth="1"/>
    <col min="10487" max="10487" width="0" style="1" hidden="1" customWidth="1"/>
    <col min="10488" max="10488" width="25" style="1" bestFit="1" customWidth="1"/>
    <col min="10489" max="10489" width="0" style="1" hidden="1" customWidth="1"/>
    <col min="10490" max="10490" width="17.7109375" style="1" customWidth="1"/>
    <col min="10491" max="10491" width="23.42578125" style="1" bestFit="1" customWidth="1"/>
    <col min="10492" max="10492" width="12.42578125" style="1" customWidth="1"/>
    <col min="10493" max="10493" width="23.85546875" style="1" bestFit="1" customWidth="1"/>
    <col min="10494" max="10494" width="17.140625" style="1" customWidth="1"/>
    <col min="10495" max="10495" width="19" style="1" customWidth="1"/>
    <col min="10496" max="10496" width="14.5703125" style="1" customWidth="1"/>
    <col min="10497" max="10497" width="13.5703125" style="1" bestFit="1" customWidth="1"/>
    <col min="10498" max="10498" width="20" style="1" bestFit="1" customWidth="1"/>
    <col min="10499" max="10499" width="19.5703125" style="1" bestFit="1" customWidth="1"/>
    <col min="10500" max="10500" width="18.5703125" style="1" bestFit="1" customWidth="1"/>
    <col min="10501" max="10501" width="7.7109375" style="1" bestFit="1" customWidth="1"/>
    <col min="10502" max="10502" width="16.28515625" style="1" bestFit="1" customWidth="1"/>
    <col min="10503" max="10503" width="17.28515625" style="1" bestFit="1" customWidth="1"/>
    <col min="10504" max="10504" width="17.7109375" style="1" bestFit="1" customWidth="1"/>
    <col min="10505" max="10505" width="21" style="1" bestFit="1" customWidth="1"/>
    <col min="10506" max="10506" width="18.140625" style="1" bestFit="1" customWidth="1"/>
    <col min="10507" max="10739" width="11.42578125" style="1"/>
    <col min="10740" max="10740" width="2.5703125" style="1" customWidth="1"/>
    <col min="10741" max="10741" width="14" style="1" customWidth="1"/>
    <col min="10742" max="10742" width="37.28515625" style="1" customWidth="1"/>
    <col min="10743" max="10743" width="0" style="1" hidden="1" customWidth="1"/>
    <col min="10744" max="10744" width="25" style="1" bestFit="1" customWidth="1"/>
    <col min="10745" max="10745" width="0" style="1" hidden="1" customWidth="1"/>
    <col min="10746" max="10746" width="17.7109375" style="1" customWidth="1"/>
    <col min="10747" max="10747" width="23.42578125" style="1" bestFit="1" customWidth="1"/>
    <col min="10748" max="10748" width="12.42578125" style="1" customWidth="1"/>
    <col min="10749" max="10749" width="23.85546875" style="1" bestFit="1" customWidth="1"/>
    <col min="10750" max="10750" width="17.140625" style="1" customWidth="1"/>
    <col min="10751" max="10751" width="19" style="1" customWidth="1"/>
    <col min="10752" max="10752" width="14.5703125" style="1" customWidth="1"/>
    <col min="10753" max="10753" width="13.5703125" style="1" bestFit="1" customWidth="1"/>
    <col min="10754" max="10754" width="20" style="1" bestFit="1" customWidth="1"/>
    <col min="10755" max="10755" width="19.5703125" style="1" bestFit="1" customWidth="1"/>
    <col min="10756" max="10756" width="18.5703125" style="1" bestFit="1" customWidth="1"/>
    <col min="10757" max="10757" width="7.7109375" style="1" bestFit="1" customWidth="1"/>
    <col min="10758" max="10758" width="16.28515625" style="1" bestFit="1" customWidth="1"/>
    <col min="10759" max="10759" width="17.28515625" style="1" bestFit="1" customWidth="1"/>
    <col min="10760" max="10760" width="17.7109375" style="1" bestFit="1" customWidth="1"/>
    <col min="10761" max="10761" width="21" style="1" bestFit="1" customWidth="1"/>
    <col min="10762" max="10762" width="18.140625" style="1" bestFit="1" customWidth="1"/>
    <col min="10763" max="10995" width="11.42578125" style="1"/>
    <col min="10996" max="10996" width="2.5703125" style="1" customWidth="1"/>
    <col min="10997" max="10997" width="14" style="1" customWidth="1"/>
    <col min="10998" max="10998" width="37.28515625" style="1" customWidth="1"/>
    <col min="10999" max="10999" width="0" style="1" hidden="1" customWidth="1"/>
    <col min="11000" max="11000" width="25" style="1" bestFit="1" customWidth="1"/>
    <col min="11001" max="11001" width="0" style="1" hidden="1" customWidth="1"/>
    <col min="11002" max="11002" width="17.7109375" style="1" customWidth="1"/>
    <col min="11003" max="11003" width="23.42578125" style="1" bestFit="1" customWidth="1"/>
    <col min="11004" max="11004" width="12.42578125" style="1" customWidth="1"/>
    <col min="11005" max="11005" width="23.85546875" style="1" bestFit="1" customWidth="1"/>
    <col min="11006" max="11006" width="17.140625" style="1" customWidth="1"/>
    <col min="11007" max="11007" width="19" style="1" customWidth="1"/>
    <col min="11008" max="11008" width="14.5703125" style="1" customWidth="1"/>
    <col min="11009" max="11009" width="13.5703125" style="1" bestFit="1" customWidth="1"/>
    <col min="11010" max="11010" width="20" style="1" bestFit="1" customWidth="1"/>
    <col min="11011" max="11011" width="19.5703125" style="1" bestFit="1" customWidth="1"/>
    <col min="11012" max="11012" width="18.5703125" style="1" bestFit="1" customWidth="1"/>
    <col min="11013" max="11013" width="7.7109375" style="1" bestFit="1" customWidth="1"/>
    <col min="11014" max="11014" width="16.28515625" style="1" bestFit="1" customWidth="1"/>
    <col min="11015" max="11015" width="17.28515625" style="1" bestFit="1" customWidth="1"/>
    <col min="11016" max="11016" width="17.7109375" style="1" bestFit="1" customWidth="1"/>
    <col min="11017" max="11017" width="21" style="1" bestFit="1" customWidth="1"/>
    <col min="11018" max="11018" width="18.140625" style="1" bestFit="1" customWidth="1"/>
    <col min="11019" max="11251" width="11.42578125" style="1"/>
    <col min="11252" max="11252" width="2.5703125" style="1" customWidth="1"/>
    <col min="11253" max="11253" width="14" style="1" customWidth="1"/>
    <col min="11254" max="11254" width="37.28515625" style="1" customWidth="1"/>
    <col min="11255" max="11255" width="0" style="1" hidden="1" customWidth="1"/>
    <col min="11256" max="11256" width="25" style="1" bestFit="1" customWidth="1"/>
    <col min="11257" max="11257" width="0" style="1" hidden="1" customWidth="1"/>
    <col min="11258" max="11258" width="17.7109375" style="1" customWidth="1"/>
    <col min="11259" max="11259" width="23.42578125" style="1" bestFit="1" customWidth="1"/>
    <col min="11260" max="11260" width="12.42578125" style="1" customWidth="1"/>
    <col min="11261" max="11261" width="23.85546875" style="1" bestFit="1" customWidth="1"/>
    <col min="11262" max="11262" width="17.140625" style="1" customWidth="1"/>
    <col min="11263" max="11263" width="19" style="1" customWidth="1"/>
    <col min="11264" max="11264" width="14.5703125" style="1" customWidth="1"/>
    <col min="11265" max="11265" width="13.5703125" style="1" bestFit="1" customWidth="1"/>
    <col min="11266" max="11266" width="20" style="1" bestFit="1" customWidth="1"/>
    <col min="11267" max="11267" width="19.5703125" style="1" bestFit="1" customWidth="1"/>
    <col min="11268" max="11268" width="18.5703125" style="1" bestFit="1" customWidth="1"/>
    <col min="11269" max="11269" width="7.7109375" style="1" bestFit="1" customWidth="1"/>
    <col min="11270" max="11270" width="16.28515625" style="1" bestFit="1" customWidth="1"/>
    <col min="11271" max="11271" width="17.28515625" style="1" bestFit="1" customWidth="1"/>
    <col min="11272" max="11272" width="17.7109375" style="1" bestFit="1" customWidth="1"/>
    <col min="11273" max="11273" width="21" style="1" bestFit="1" customWidth="1"/>
    <col min="11274" max="11274" width="18.140625" style="1" bestFit="1" customWidth="1"/>
    <col min="11275" max="11507" width="11.42578125" style="1"/>
    <col min="11508" max="11508" width="2.5703125" style="1" customWidth="1"/>
    <col min="11509" max="11509" width="14" style="1" customWidth="1"/>
    <col min="11510" max="11510" width="37.28515625" style="1" customWidth="1"/>
    <col min="11511" max="11511" width="0" style="1" hidden="1" customWidth="1"/>
    <col min="11512" max="11512" width="25" style="1" bestFit="1" customWidth="1"/>
    <col min="11513" max="11513" width="0" style="1" hidden="1" customWidth="1"/>
    <col min="11514" max="11514" width="17.7109375" style="1" customWidth="1"/>
    <col min="11515" max="11515" width="23.42578125" style="1" bestFit="1" customWidth="1"/>
    <col min="11516" max="11516" width="12.42578125" style="1" customWidth="1"/>
    <col min="11517" max="11517" width="23.85546875" style="1" bestFit="1" customWidth="1"/>
    <col min="11518" max="11518" width="17.140625" style="1" customWidth="1"/>
    <col min="11519" max="11519" width="19" style="1" customWidth="1"/>
    <col min="11520" max="11520" width="14.5703125" style="1" customWidth="1"/>
    <col min="11521" max="11521" width="13.5703125" style="1" bestFit="1" customWidth="1"/>
    <col min="11522" max="11522" width="20" style="1" bestFit="1" customWidth="1"/>
    <col min="11523" max="11523" width="19.5703125" style="1" bestFit="1" customWidth="1"/>
    <col min="11524" max="11524" width="18.5703125" style="1" bestFit="1" customWidth="1"/>
    <col min="11525" max="11525" width="7.7109375" style="1" bestFit="1" customWidth="1"/>
    <col min="11526" max="11526" width="16.28515625" style="1" bestFit="1" customWidth="1"/>
    <col min="11527" max="11527" width="17.28515625" style="1" bestFit="1" customWidth="1"/>
    <col min="11528" max="11528" width="17.7109375" style="1" bestFit="1" customWidth="1"/>
    <col min="11529" max="11529" width="21" style="1" bestFit="1" customWidth="1"/>
    <col min="11530" max="11530" width="18.140625" style="1" bestFit="1" customWidth="1"/>
    <col min="11531" max="11763" width="11.42578125" style="1"/>
    <col min="11764" max="11764" width="2.5703125" style="1" customWidth="1"/>
    <col min="11765" max="11765" width="14" style="1" customWidth="1"/>
    <col min="11766" max="11766" width="37.28515625" style="1" customWidth="1"/>
    <col min="11767" max="11767" width="0" style="1" hidden="1" customWidth="1"/>
    <col min="11768" max="11768" width="25" style="1" bestFit="1" customWidth="1"/>
    <col min="11769" max="11769" width="0" style="1" hidden="1" customWidth="1"/>
    <col min="11770" max="11770" width="17.7109375" style="1" customWidth="1"/>
    <col min="11771" max="11771" width="23.42578125" style="1" bestFit="1" customWidth="1"/>
    <col min="11772" max="11772" width="12.42578125" style="1" customWidth="1"/>
    <col min="11773" max="11773" width="23.85546875" style="1" bestFit="1" customWidth="1"/>
    <col min="11774" max="11774" width="17.140625" style="1" customWidth="1"/>
    <col min="11775" max="11775" width="19" style="1" customWidth="1"/>
    <col min="11776" max="11776" width="14.5703125" style="1" customWidth="1"/>
    <col min="11777" max="11777" width="13.5703125" style="1" bestFit="1" customWidth="1"/>
    <col min="11778" max="11778" width="20" style="1" bestFit="1" customWidth="1"/>
    <col min="11779" max="11779" width="19.5703125" style="1" bestFit="1" customWidth="1"/>
    <col min="11780" max="11780" width="18.5703125" style="1" bestFit="1" customWidth="1"/>
    <col min="11781" max="11781" width="7.7109375" style="1" bestFit="1" customWidth="1"/>
    <col min="11782" max="11782" width="16.28515625" style="1" bestFit="1" customWidth="1"/>
    <col min="11783" max="11783" width="17.28515625" style="1" bestFit="1" customWidth="1"/>
    <col min="11784" max="11784" width="17.7109375" style="1" bestFit="1" customWidth="1"/>
    <col min="11785" max="11785" width="21" style="1" bestFit="1" customWidth="1"/>
    <col min="11786" max="11786" width="18.140625" style="1" bestFit="1" customWidth="1"/>
    <col min="11787" max="12019" width="11.42578125" style="1"/>
    <col min="12020" max="12020" width="2.5703125" style="1" customWidth="1"/>
    <col min="12021" max="12021" width="14" style="1" customWidth="1"/>
    <col min="12022" max="12022" width="37.28515625" style="1" customWidth="1"/>
    <col min="12023" max="12023" width="0" style="1" hidden="1" customWidth="1"/>
    <col min="12024" max="12024" width="25" style="1" bestFit="1" customWidth="1"/>
    <col min="12025" max="12025" width="0" style="1" hidden="1" customWidth="1"/>
    <col min="12026" max="12026" width="17.7109375" style="1" customWidth="1"/>
    <col min="12027" max="12027" width="23.42578125" style="1" bestFit="1" customWidth="1"/>
    <col min="12028" max="12028" width="12.42578125" style="1" customWidth="1"/>
    <col min="12029" max="12029" width="23.85546875" style="1" bestFit="1" customWidth="1"/>
    <col min="12030" max="12030" width="17.140625" style="1" customWidth="1"/>
    <col min="12031" max="12031" width="19" style="1" customWidth="1"/>
    <col min="12032" max="12032" width="14.5703125" style="1" customWidth="1"/>
    <col min="12033" max="12033" width="13.5703125" style="1" bestFit="1" customWidth="1"/>
    <col min="12034" max="12034" width="20" style="1" bestFit="1" customWidth="1"/>
    <col min="12035" max="12035" width="19.5703125" style="1" bestFit="1" customWidth="1"/>
    <col min="12036" max="12036" width="18.5703125" style="1" bestFit="1" customWidth="1"/>
    <col min="12037" max="12037" width="7.7109375" style="1" bestFit="1" customWidth="1"/>
    <col min="12038" max="12038" width="16.28515625" style="1" bestFit="1" customWidth="1"/>
    <col min="12039" max="12039" width="17.28515625" style="1" bestFit="1" customWidth="1"/>
    <col min="12040" max="12040" width="17.7109375" style="1" bestFit="1" customWidth="1"/>
    <col min="12041" max="12041" width="21" style="1" bestFit="1" customWidth="1"/>
    <col min="12042" max="12042" width="18.140625" style="1" bestFit="1" customWidth="1"/>
    <col min="12043" max="12275" width="11.42578125" style="1"/>
    <col min="12276" max="12276" width="2.5703125" style="1" customWidth="1"/>
    <col min="12277" max="12277" width="14" style="1" customWidth="1"/>
    <col min="12278" max="12278" width="37.28515625" style="1" customWidth="1"/>
    <col min="12279" max="12279" width="0" style="1" hidden="1" customWidth="1"/>
    <col min="12280" max="12280" width="25" style="1" bestFit="1" customWidth="1"/>
    <col min="12281" max="12281" width="0" style="1" hidden="1" customWidth="1"/>
    <col min="12282" max="12282" width="17.7109375" style="1" customWidth="1"/>
    <col min="12283" max="12283" width="23.42578125" style="1" bestFit="1" customWidth="1"/>
    <col min="12284" max="12284" width="12.42578125" style="1" customWidth="1"/>
    <col min="12285" max="12285" width="23.85546875" style="1" bestFit="1" customWidth="1"/>
    <col min="12286" max="12286" width="17.140625" style="1" customWidth="1"/>
    <col min="12287" max="12287" width="19" style="1" customWidth="1"/>
    <col min="12288" max="12288" width="14.5703125" style="1" customWidth="1"/>
    <col min="12289" max="12289" width="13.5703125" style="1" bestFit="1" customWidth="1"/>
    <col min="12290" max="12290" width="20" style="1" bestFit="1" customWidth="1"/>
    <col min="12291" max="12291" width="19.5703125" style="1" bestFit="1" customWidth="1"/>
    <col min="12292" max="12292" width="18.5703125" style="1" bestFit="1" customWidth="1"/>
    <col min="12293" max="12293" width="7.7109375" style="1" bestFit="1" customWidth="1"/>
    <col min="12294" max="12294" width="16.28515625" style="1" bestFit="1" customWidth="1"/>
    <col min="12295" max="12295" width="17.28515625" style="1" bestFit="1" customWidth="1"/>
    <col min="12296" max="12296" width="17.7109375" style="1" bestFit="1" customWidth="1"/>
    <col min="12297" max="12297" width="21" style="1" bestFit="1" customWidth="1"/>
    <col min="12298" max="12298" width="18.140625" style="1" bestFit="1" customWidth="1"/>
    <col min="12299" max="12531" width="11.42578125" style="1"/>
    <col min="12532" max="12532" width="2.5703125" style="1" customWidth="1"/>
    <col min="12533" max="12533" width="14" style="1" customWidth="1"/>
    <col min="12534" max="12534" width="37.28515625" style="1" customWidth="1"/>
    <col min="12535" max="12535" width="0" style="1" hidden="1" customWidth="1"/>
    <col min="12536" max="12536" width="25" style="1" bestFit="1" customWidth="1"/>
    <col min="12537" max="12537" width="0" style="1" hidden="1" customWidth="1"/>
    <col min="12538" max="12538" width="17.7109375" style="1" customWidth="1"/>
    <col min="12539" max="12539" width="23.42578125" style="1" bestFit="1" customWidth="1"/>
    <col min="12540" max="12540" width="12.42578125" style="1" customWidth="1"/>
    <col min="12541" max="12541" width="23.85546875" style="1" bestFit="1" customWidth="1"/>
    <col min="12542" max="12542" width="17.140625" style="1" customWidth="1"/>
    <col min="12543" max="12543" width="19" style="1" customWidth="1"/>
    <col min="12544" max="12544" width="14.5703125" style="1" customWidth="1"/>
    <col min="12545" max="12545" width="13.5703125" style="1" bestFit="1" customWidth="1"/>
    <col min="12546" max="12546" width="20" style="1" bestFit="1" customWidth="1"/>
    <col min="12547" max="12547" width="19.5703125" style="1" bestFit="1" customWidth="1"/>
    <col min="12548" max="12548" width="18.5703125" style="1" bestFit="1" customWidth="1"/>
    <col min="12549" max="12549" width="7.7109375" style="1" bestFit="1" customWidth="1"/>
    <col min="12550" max="12550" width="16.28515625" style="1" bestFit="1" customWidth="1"/>
    <col min="12551" max="12551" width="17.28515625" style="1" bestFit="1" customWidth="1"/>
    <col min="12552" max="12552" width="17.7109375" style="1" bestFit="1" customWidth="1"/>
    <col min="12553" max="12553" width="21" style="1" bestFit="1" customWidth="1"/>
    <col min="12554" max="12554" width="18.140625" style="1" bestFit="1" customWidth="1"/>
    <col min="12555" max="12787" width="11.42578125" style="1"/>
    <col min="12788" max="12788" width="2.5703125" style="1" customWidth="1"/>
    <col min="12789" max="12789" width="14" style="1" customWidth="1"/>
    <col min="12790" max="12790" width="37.28515625" style="1" customWidth="1"/>
    <col min="12791" max="12791" width="0" style="1" hidden="1" customWidth="1"/>
    <col min="12792" max="12792" width="25" style="1" bestFit="1" customWidth="1"/>
    <col min="12793" max="12793" width="0" style="1" hidden="1" customWidth="1"/>
    <col min="12794" max="12794" width="17.7109375" style="1" customWidth="1"/>
    <col min="12795" max="12795" width="23.42578125" style="1" bestFit="1" customWidth="1"/>
    <col min="12796" max="12796" width="12.42578125" style="1" customWidth="1"/>
    <col min="12797" max="12797" width="23.85546875" style="1" bestFit="1" customWidth="1"/>
    <col min="12798" max="12798" width="17.140625" style="1" customWidth="1"/>
    <col min="12799" max="12799" width="19" style="1" customWidth="1"/>
    <col min="12800" max="12800" width="14.5703125" style="1" customWidth="1"/>
    <col min="12801" max="12801" width="13.5703125" style="1" bestFit="1" customWidth="1"/>
    <col min="12802" max="12802" width="20" style="1" bestFit="1" customWidth="1"/>
    <col min="12803" max="12803" width="19.5703125" style="1" bestFit="1" customWidth="1"/>
    <col min="12804" max="12804" width="18.5703125" style="1" bestFit="1" customWidth="1"/>
    <col min="12805" max="12805" width="7.7109375" style="1" bestFit="1" customWidth="1"/>
    <col min="12806" max="12806" width="16.28515625" style="1" bestFit="1" customWidth="1"/>
    <col min="12807" max="12807" width="17.28515625" style="1" bestFit="1" customWidth="1"/>
    <col min="12808" max="12808" width="17.7109375" style="1" bestFit="1" customWidth="1"/>
    <col min="12809" max="12809" width="21" style="1" bestFit="1" customWidth="1"/>
    <col min="12810" max="12810" width="18.140625" style="1" bestFit="1" customWidth="1"/>
    <col min="12811" max="13043" width="11.42578125" style="1"/>
    <col min="13044" max="13044" width="2.5703125" style="1" customWidth="1"/>
    <col min="13045" max="13045" width="14" style="1" customWidth="1"/>
    <col min="13046" max="13046" width="37.28515625" style="1" customWidth="1"/>
    <col min="13047" max="13047" width="0" style="1" hidden="1" customWidth="1"/>
    <col min="13048" max="13048" width="25" style="1" bestFit="1" customWidth="1"/>
    <col min="13049" max="13049" width="0" style="1" hidden="1" customWidth="1"/>
    <col min="13050" max="13050" width="17.7109375" style="1" customWidth="1"/>
    <col min="13051" max="13051" width="23.42578125" style="1" bestFit="1" customWidth="1"/>
    <col min="13052" max="13052" width="12.42578125" style="1" customWidth="1"/>
    <col min="13053" max="13053" width="23.85546875" style="1" bestFit="1" customWidth="1"/>
    <col min="13054" max="13054" width="17.140625" style="1" customWidth="1"/>
    <col min="13055" max="13055" width="19" style="1" customWidth="1"/>
    <col min="13056" max="13056" width="14.5703125" style="1" customWidth="1"/>
    <col min="13057" max="13057" width="13.5703125" style="1" bestFit="1" customWidth="1"/>
    <col min="13058" max="13058" width="20" style="1" bestFit="1" customWidth="1"/>
    <col min="13059" max="13059" width="19.5703125" style="1" bestFit="1" customWidth="1"/>
    <col min="13060" max="13060" width="18.5703125" style="1" bestFit="1" customWidth="1"/>
    <col min="13061" max="13061" width="7.7109375" style="1" bestFit="1" customWidth="1"/>
    <col min="13062" max="13062" width="16.28515625" style="1" bestFit="1" customWidth="1"/>
    <col min="13063" max="13063" width="17.28515625" style="1" bestFit="1" customWidth="1"/>
    <col min="13064" max="13064" width="17.7109375" style="1" bestFit="1" customWidth="1"/>
    <col min="13065" max="13065" width="21" style="1" bestFit="1" customWidth="1"/>
    <col min="13066" max="13066" width="18.140625" style="1" bestFit="1" customWidth="1"/>
    <col min="13067" max="13299" width="11.42578125" style="1"/>
    <col min="13300" max="13300" width="2.5703125" style="1" customWidth="1"/>
    <col min="13301" max="13301" width="14" style="1" customWidth="1"/>
    <col min="13302" max="13302" width="37.28515625" style="1" customWidth="1"/>
    <col min="13303" max="13303" width="0" style="1" hidden="1" customWidth="1"/>
    <col min="13304" max="13304" width="25" style="1" bestFit="1" customWidth="1"/>
    <col min="13305" max="13305" width="0" style="1" hidden="1" customWidth="1"/>
    <col min="13306" max="13306" width="17.7109375" style="1" customWidth="1"/>
    <col min="13307" max="13307" width="23.42578125" style="1" bestFit="1" customWidth="1"/>
    <col min="13308" max="13308" width="12.42578125" style="1" customWidth="1"/>
    <col min="13309" max="13309" width="23.85546875" style="1" bestFit="1" customWidth="1"/>
    <col min="13310" max="13310" width="17.140625" style="1" customWidth="1"/>
    <col min="13311" max="13311" width="19" style="1" customWidth="1"/>
    <col min="13312" max="13312" width="14.5703125" style="1" customWidth="1"/>
    <col min="13313" max="13313" width="13.5703125" style="1" bestFit="1" customWidth="1"/>
    <col min="13314" max="13314" width="20" style="1" bestFit="1" customWidth="1"/>
    <col min="13315" max="13315" width="19.5703125" style="1" bestFit="1" customWidth="1"/>
    <col min="13316" max="13316" width="18.5703125" style="1" bestFit="1" customWidth="1"/>
    <col min="13317" max="13317" width="7.7109375" style="1" bestFit="1" customWidth="1"/>
    <col min="13318" max="13318" width="16.28515625" style="1" bestFit="1" customWidth="1"/>
    <col min="13319" max="13319" width="17.28515625" style="1" bestFit="1" customWidth="1"/>
    <col min="13320" max="13320" width="17.7109375" style="1" bestFit="1" customWidth="1"/>
    <col min="13321" max="13321" width="21" style="1" bestFit="1" customWidth="1"/>
    <col min="13322" max="13322" width="18.140625" style="1" bestFit="1" customWidth="1"/>
    <col min="13323" max="13555" width="11.42578125" style="1"/>
    <col min="13556" max="13556" width="2.5703125" style="1" customWidth="1"/>
    <col min="13557" max="13557" width="14" style="1" customWidth="1"/>
    <col min="13558" max="13558" width="37.28515625" style="1" customWidth="1"/>
    <col min="13559" max="13559" width="0" style="1" hidden="1" customWidth="1"/>
    <col min="13560" max="13560" width="25" style="1" bestFit="1" customWidth="1"/>
    <col min="13561" max="13561" width="0" style="1" hidden="1" customWidth="1"/>
    <col min="13562" max="13562" width="17.7109375" style="1" customWidth="1"/>
    <col min="13563" max="13563" width="23.42578125" style="1" bestFit="1" customWidth="1"/>
    <col min="13564" max="13564" width="12.42578125" style="1" customWidth="1"/>
    <col min="13565" max="13565" width="23.85546875" style="1" bestFit="1" customWidth="1"/>
    <col min="13566" max="13566" width="17.140625" style="1" customWidth="1"/>
    <col min="13567" max="13567" width="19" style="1" customWidth="1"/>
    <col min="13568" max="13568" width="14.5703125" style="1" customWidth="1"/>
    <col min="13569" max="13569" width="13.5703125" style="1" bestFit="1" customWidth="1"/>
    <col min="13570" max="13570" width="20" style="1" bestFit="1" customWidth="1"/>
    <col min="13571" max="13571" width="19.5703125" style="1" bestFit="1" customWidth="1"/>
    <col min="13572" max="13572" width="18.5703125" style="1" bestFit="1" customWidth="1"/>
    <col min="13573" max="13573" width="7.7109375" style="1" bestFit="1" customWidth="1"/>
    <col min="13574" max="13574" width="16.28515625" style="1" bestFit="1" customWidth="1"/>
    <col min="13575" max="13575" width="17.28515625" style="1" bestFit="1" customWidth="1"/>
    <col min="13576" max="13576" width="17.7109375" style="1" bestFit="1" customWidth="1"/>
    <col min="13577" max="13577" width="21" style="1" bestFit="1" customWidth="1"/>
    <col min="13578" max="13578" width="18.140625" style="1" bestFit="1" customWidth="1"/>
    <col min="13579" max="13811" width="11.42578125" style="1"/>
    <col min="13812" max="13812" width="2.5703125" style="1" customWidth="1"/>
    <col min="13813" max="13813" width="14" style="1" customWidth="1"/>
    <col min="13814" max="13814" width="37.28515625" style="1" customWidth="1"/>
    <col min="13815" max="13815" width="0" style="1" hidden="1" customWidth="1"/>
    <col min="13816" max="13816" width="25" style="1" bestFit="1" customWidth="1"/>
    <col min="13817" max="13817" width="0" style="1" hidden="1" customWidth="1"/>
    <col min="13818" max="13818" width="17.7109375" style="1" customWidth="1"/>
    <col min="13819" max="13819" width="23.42578125" style="1" bestFit="1" customWidth="1"/>
    <col min="13820" max="13820" width="12.42578125" style="1" customWidth="1"/>
    <col min="13821" max="13821" width="23.85546875" style="1" bestFit="1" customWidth="1"/>
    <col min="13822" max="13822" width="17.140625" style="1" customWidth="1"/>
    <col min="13823" max="13823" width="19" style="1" customWidth="1"/>
    <col min="13824" max="13824" width="14.5703125" style="1" customWidth="1"/>
    <col min="13825" max="13825" width="13.5703125" style="1" bestFit="1" customWidth="1"/>
    <col min="13826" max="13826" width="20" style="1" bestFit="1" customWidth="1"/>
    <col min="13827" max="13827" width="19.5703125" style="1" bestFit="1" customWidth="1"/>
    <col min="13828" max="13828" width="18.5703125" style="1" bestFit="1" customWidth="1"/>
    <col min="13829" max="13829" width="7.7109375" style="1" bestFit="1" customWidth="1"/>
    <col min="13830" max="13830" width="16.28515625" style="1" bestFit="1" customWidth="1"/>
    <col min="13831" max="13831" width="17.28515625" style="1" bestFit="1" customWidth="1"/>
    <col min="13832" max="13832" width="17.7109375" style="1" bestFit="1" customWidth="1"/>
    <col min="13833" max="13833" width="21" style="1" bestFit="1" customWidth="1"/>
    <col min="13834" max="13834" width="18.140625" style="1" bestFit="1" customWidth="1"/>
    <col min="13835" max="14067" width="11.42578125" style="1"/>
    <col min="14068" max="14068" width="2.5703125" style="1" customWidth="1"/>
    <col min="14069" max="14069" width="14" style="1" customWidth="1"/>
    <col min="14070" max="14070" width="37.28515625" style="1" customWidth="1"/>
    <col min="14071" max="14071" width="0" style="1" hidden="1" customWidth="1"/>
    <col min="14072" max="14072" width="25" style="1" bestFit="1" customWidth="1"/>
    <col min="14073" max="14073" width="0" style="1" hidden="1" customWidth="1"/>
    <col min="14074" max="14074" width="17.7109375" style="1" customWidth="1"/>
    <col min="14075" max="14075" width="23.42578125" style="1" bestFit="1" customWidth="1"/>
    <col min="14076" max="14076" width="12.42578125" style="1" customWidth="1"/>
    <col min="14077" max="14077" width="23.85546875" style="1" bestFit="1" customWidth="1"/>
    <col min="14078" max="14078" width="17.140625" style="1" customWidth="1"/>
    <col min="14079" max="14079" width="19" style="1" customWidth="1"/>
    <col min="14080" max="14080" width="14.5703125" style="1" customWidth="1"/>
    <col min="14081" max="14081" width="13.5703125" style="1" bestFit="1" customWidth="1"/>
    <col min="14082" max="14082" width="20" style="1" bestFit="1" customWidth="1"/>
    <col min="14083" max="14083" width="19.5703125" style="1" bestFit="1" customWidth="1"/>
    <col min="14084" max="14084" width="18.5703125" style="1" bestFit="1" customWidth="1"/>
    <col min="14085" max="14085" width="7.7109375" style="1" bestFit="1" customWidth="1"/>
    <col min="14086" max="14086" width="16.28515625" style="1" bestFit="1" customWidth="1"/>
    <col min="14087" max="14087" width="17.28515625" style="1" bestFit="1" customWidth="1"/>
    <col min="14088" max="14088" width="17.7109375" style="1" bestFit="1" customWidth="1"/>
    <col min="14089" max="14089" width="21" style="1" bestFit="1" customWidth="1"/>
    <col min="14090" max="14090" width="18.140625" style="1" bestFit="1" customWidth="1"/>
    <col min="14091" max="14323" width="11.42578125" style="1"/>
    <col min="14324" max="14324" width="2.5703125" style="1" customWidth="1"/>
    <col min="14325" max="14325" width="14" style="1" customWidth="1"/>
    <col min="14326" max="14326" width="37.28515625" style="1" customWidth="1"/>
    <col min="14327" max="14327" width="0" style="1" hidden="1" customWidth="1"/>
    <col min="14328" max="14328" width="25" style="1" bestFit="1" customWidth="1"/>
    <col min="14329" max="14329" width="0" style="1" hidden="1" customWidth="1"/>
    <col min="14330" max="14330" width="17.7109375" style="1" customWidth="1"/>
    <col min="14331" max="14331" width="23.42578125" style="1" bestFit="1" customWidth="1"/>
    <col min="14332" max="14332" width="12.42578125" style="1" customWidth="1"/>
    <col min="14333" max="14333" width="23.85546875" style="1" bestFit="1" customWidth="1"/>
    <col min="14334" max="14334" width="17.140625" style="1" customWidth="1"/>
    <col min="14335" max="14335" width="19" style="1" customWidth="1"/>
    <col min="14336" max="14336" width="14.5703125" style="1" customWidth="1"/>
    <col min="14337" max="14337" width="13.5703125" style="1" bestFit="1" customWidth="1"/>
    <col min="14338" max="14338" width="20" style="1" bestFit="1" customWidth="1"/>
    <col min="14339" max="14339" width="19.5703125" style="1" bestFit="1" customWidth="1"/>
    <col min="14340" max="14340" width="18.5703125" style="1" bestFit="1" customWidth="1"/>
    <col min="14341" max="14341" width="7.7109375" style="1" bestFit="1" customWidth="1"/>
    <col min="14342" max="14342" width="16.28515625" style="1" bestFit="1" customWidth="1"/>
    <col min="14343" max="14343" width="17.28515625" style="1" bestFit="1" customWidth="1"/>
    <col min="14344" max="14344" width="17.7109375" style="1" bestFit="1" customWidth="1"/>
    <col min="14345" max="14345" width="21" style="1" bestFit="1" customWidth="1"/>
    <col min="14346" max="14346" width="18.140625" style="1" bestFit="1" customWidth="1"/>
    <col min="14347" max="14579" width="11.42578125" style="1"/>
    <col min="14580" max="14580" width="2.5703125" style="1" customWidth="1"/>
    <col min="14581" max="14581" width="14" style="1" customWidth="1"/>
    <col min="14582" max="14582" width="37.28515625" style="1" customWidth="1"/>
    <col min="14583" max="14583" width="0" style="1" hidden="1" customWidth="1"/>
    <col min="14584" max="14584" width="25" style="1" bestFit="1" customWidth="1"/>
    <col min="14585" max="14585" width="0" style="1" hidden="1" customWidth="1"/>
    <col min="14586" max="14586" width="17.7109375" style="1" customWidth="1"/>
    <col min="14587" max="14587" width="23.42578125" style="1" bestFit="1" customWidth="1"/>
    <col min="14588" max="14588" width="12.42578125" style="1" customWidth="1"/>
    <col min="14589" max="14589" width="23.85546875" style="1" bestFit="1" customWidth="1"/>
    <col min="14590" max="14590" width="17.140625" style="1" customWidth="1"/>
    <col min="14591" max="14591" width="19" style="1" customWidth="1"/>
    <col min="14592" max="14592" width="14.5703125" style="1" customWidth="1"/>
    <col min="14593" max="14593" width="13.5703125" style="1" bestFit="1" customWidth="1"/>
    <col min="14594" max="14594" width="20" style="1" bestFit="1" customWidth="1"/>
    <col min="14595" max="14595" width="19.5703125" style="1" bestFit="1" customWidth="1"/>
    <col min="14596" max="14596" width="18.5703125" style="1" bestFit="1" customWidth="1"/>
    <col min="14597" max="14597" width="7.7109375" style="1" bestFit="1" customWidth="1"/>
    <col min="14598" max="14598" width="16.28515625" style="1" bestFit="1" customWidth="1"/>
    <col min="14599" max="14599" width="17.28515625" style="1" bestFit="1" customWidth="1"/>
    <col min="14600" max="14600" width="17.7109375" style="1" bestFit="1" customWidth="1"/>
    <col min="14601" max="14601" width="21" style="1" bestFit="1" customWidth="1"/>
    <col min="14602" max="14602" width="18.140625" style="1" bestFit="1" customWidth="1"/>
    <col min="14603" max="14835" width="11.42578125" style="1"/>
    <col min="14836" max="14836" width="2.5703125" style="1" customWidth="1"/>
    <col min="14837" max="14837" width="14" style="1" customWidth="1"/>
    <col min="14838" max="14838" width="37.28515625" style="1" customWidth="1"/>
    <col min="14839" max="14839" width="0" style="1" hidden="1" customWidth="1"/>
    <col min="14840" max="14840" width="25" style="1" bestFit="1" customWidth="1"/>
    <col min="14841" max="14841" width="0" style="1" hidden="1" customWidth="1"/>
    <col min="14842" max="14842" width="17.7109375" style="1" customWidth="1"/>
    <col min="14843" max="14843" width="23.42578125" style="1" bestFit="1" customWidth="1"/>
    <col min="14844" max="14844" width="12.42578125" style="1" customWidth="1"/>
    <col min="14845" max="14845" width="23.85546875" style="1" bestFit="1" customWidth="1"/>
    <col min="14846" max="14846" width="17.140625" style="1" customWidth="1"/>
    <col min="14847" max="14847" width="19" style="1" customWidth="1"/>
    <col min="14848" max="14848" width="14.5703125" style="1" customWidth="1"/>
    <col min="14849" max="14849" width="13.5703125" style="1" bestFit="1" customWidth="1"/>
    <col min="14850" max="14850" width="20" style="1" bestFit="1" customWidth="1"/>
    <col min="14851" max="14851" width="19.5703125" style="1" bestFit="1" customWidth="1"/>
    <col min="14852" max="14852" width="18.5703125" style="1" bestFit="1" customWidth="1"/>
    <col min="14853" max="14853" width="7.7109375" style="1" bestFit="1" customWidth="1"/>
    <col min="14854" max="14854" width="16.28515625" style="1" bestFit="1" customWidth="1"/>
    <col min="14855" max="14855" width="17.28515625" style="1" bestFit="1" customWidth="1"/>
    <col min="14856" max="14856" width="17.7109375" style="1" bestFit="1" customWidth="1"/>
    <col min="14857" max="14857" width="21" style="1" bestFit="1" customWidth="1"/>
    <col min="14858" max="14858" width="18.140625" style="1" bestFit="1" customWidth="1"/>
    <col min="14859" max="15091" width="11.42578125" style="1"/>
    <col min="15092" max="15092" width="2.5703125" style="1" customWidth="1"/>
    <col min="15093" max="15093" width="14" style="1" customWidth="1"/>
    <col min="15094" max="15094" width="37.28515625" style="1" customWidth="1"/>
    <col min="15095" max="15095" width="0" style="1" hidden="1" customWidth="1"/>
    <col min="15096" max="15096" width="25" style="1" bestFit="1" customWidth="1"/>
    <col min="15097" max="15097" width="0" style="1" hidden="1" customWidth="1"/>
    <col min="15098" max="15098" width="17.7109375" style="1" customWidth="1"/>
    <col min="15099" max="15099" width="23.42578125" style="1" bestFit="1" customWidth="1"/>
    <col min="15100" max="15100" width="12.42578125" style="1" customWidth="1"/>
    <col min="15101" max="15101" width="23.85546875" style="1" bestFit="1" customWidth="1"/>
    <col min="15102" max="15102" width="17.140625" style="1" customWidth="1"/>
    <col min="15103" max="15103" width="19" style="1" customWidth="1"/>
    <col min="15104" max="15104" width="14.5703125" style="1" customWidth="1"/>
    <col min="15105" max="15105" width="13.5703125" style="1" bestFit="1" customWidth="1"/>
    <col min="15106" max="15106" width="20" style="1" bestFit="1" customWidth="1"/>
    <col min="15107" max="15107" width="19.5703125" style="1" bestFit="1" customWidth="1"/>
    <col min="15108" max="15108" width="18.5703125" style="1" bestFit="1" customWidth="1"/>
    <col min="15109" max="15109" width="7.7109375" style="1" bestFit="1" customWidth="1"/>
    <col min="15110" max="15110" width="16.28515625" style="1" bestFit="1" customWidth="1"/>
    <col min="15111" max="15111" width="17.28515625" style="1" bestFit="1" customWidth="1"/>
    <col min="15112" max="15112" width="17.7109375" style="1" bestFit="1" customWidth="1"/>
    <col min="15113" max="15113" width="21" style="1" bestFit="1" customWidth="1"/>
    <col min="15114" max="15114" width="18.140625" style="1" bestFit="1" customWidth="1"/>
    <col min="15115" max="15347" width="11.42578125" style="1"/>
    <col min="15348" max="15348" width="2.5703125" style="1" customWidth="1"/>
    <col min="15349" max="15349" width="14" style="1" customWidth="1"/>
    <col min="15350" max="15350" width="37.28515625" style="1" customWidth="1"/>
    <col min="15351" max="15351" width="0" style="1" hidden="1" customWidth="1"/>
    <col min="15352" max="15352" width="25" style="1" bestFit="1" customWidth="1"/>
    <col min="15353" max="15353" width="0" style="1" hidden="1" customWidth="1"/>
    <col min="15354" max="15354" width="17.7109375" style="1" customWidth="1"/>
    <col min="15355" max="15355" width="23.42578125" style="1" bestFit="1" customWidth="1"/>
    <col min="15356" max="15356" width="12.42578125" style="1" customWidth="1"/>
    <col min="15357" max="15357" width="23.85546875" style="1" bestFit="1" customWidth="1"/>
    <col min="15358" max="15358" width="17.140625" style="1" customWidth="1"/>
    <col min="15359" max="15359" width="19" style="1" customWidth="1"/>
    <col min="15360" max="15360" width="14.5703125" style="1" customWidth="1"/>
    <col min="15361" max="15361" width="13.5703125" style="1" bestFit="1" customWidth="1"/>
    <col min="15362" max="15362" width="20" style="1" bestFit="1" customWidth="1"/>
    <col min="15363" max="15363" width="19.5703125" style="1" bestFit="1" customWidth="1"/>
    <col min="15364" max="15364" width="18.5703125" style="1" bestFit="1" customWidth="1"/>
    <col min="15365" max="15365" width="7.7109375" style="1" bestFit="1" customWidth="1"/>
    <col min="15366" max="15366" width="16.28515625" style="1" bestFit="1" customWidth="1"/>
    <col min="15367" max="15367" width="17.28515625" style="1" bestFit="1" customWidth="1"/>
    <col min="15368" max="15368" width="17.7109375" style="1" bestFit="1" customWidth="1"/>
    <col min="15369" max="15369" width="21" style="1" bestFit="1" customWidth="1"/>
    <col min="15370" max="15370" width="18.140625" style="1" bestFit="1" customWidth="1"/>
    <col min="15371" max="15603" width="11.42578125" style="1"/>
    <col min="15604" max="15604" width="2.5703125" style="1" customWidth="1"/>
    <col min="15605" max="15605" width="14" style="1" customWidth="1"/>
    <col min="15606" max="15606" width="37.28515625" style="1" customWidth="1"/>
    <col min="15607" max="15607" width="0" style="1" hidden="1" customWidth="1"/>
    <col min="15608" max="15608" width="25" style="1" bestFit="1" customWidth="1"/>
    <col min="15609" max="15609" width="0" style="1" hidden="1" customWidth="1"/>
    <col min="15610" max="15610" width="17.7109375" style="1" customWidth="1"/>
    <col min="15611" max="15611" width="23.42578125" style="1" bestFit="1" customWidth="1"/>
    <col min="15612" max="15612" width="12.42578125" style="1" customWidth="1"/>
    <col min="15613" max="15613" width="23.85546875" style="1" bestFit="1" customWidth="1"/>
    <col min="15614" max="15614" width="17.140625" style="1" customWidth="1"/>
    <col min="15615" max="15615" width="19" style="1" customWidth="1"/>
    <col min="15616" max="15616" width="14.5703125" style="1" customWidth="1"/>
    <col min="15617" max="15617" width="13.5703125" style="1" bestFit="1" customWidth="1"/>
    <col min="15618" max="15618" width="20" style="1" bestFit="1" customWidth="1"/>
    <col min="15619" max="15619" width="19.5703125" style="1" bestFit="1" customWidth="1"/>
    <col min="15620" max="15620" width="18.5703125" style="1" bestFit="1" customWidth="1"/>
    <col min="15621" max="15621" width="7.7109375" style="1" bestFit="1" customWidth="1"/>
    <col min="15622" max="15622" width="16.28515625" style="1" bestFit="1" customWidth="1"/>
    <col min="15623" max="15623" width="17.28515625" style="1" bestFit="1" customWidth="1"/>
    <col min="15624" max="15624" width="17.7109375" style="1" bestFit="1" customWidth="1"/>
    <col min="15625" max="15625" width="21" style="1" bestFit="1" customWidth="1"/>
    <col min="15626" max="15626" width="18.140625" style="1" bestFit="1" customWidth="1"/>
    <col min="15627" max="15859" width="11.42578125" style="1"/>
    <col min="15860" max="15860" width="2.5703125" style="1" customWidth="1"/>
    <col min="15861" max="15861" width="14" style="1" customWidth="1"/>
    <col min="15862" max="15862" width="37.28515625" style="1" customWidth="1"/>
    <col min="15863" max="15863" width="0" style="1" hidden="1" customWidth="1"/>
    <col min="15864" max="15864" width="25" style="1" bestFit="1" customWidth="1"/>
    <col min="15865" max="15865" width="0" style="1" hidden="1" customWidth="1"/>
    <col min="15866" max="15866" width="17.7109375" style="1" customWidth="1"/>
    <col min="15867" max="15867" width="23.42578125" style="1" bestFit="1" customWidth="1"/>
    <col min="15868" max="15868" width="12.42578125" style="1" customWidth="1"/>
    <col min="15869" max="15869" width="23.85546875" style="1" bestFit="1" customWidth="1"/>
    <col min="15870" max="15870" width="17.140625" style="1" customWidth="1"/>
    <col min="15871" max="15871" width="19" style="1" customWidth="1"/>
    <col min="15872" max="15872" width="14.5703125" style="1" customWidth="1"/>
    <col min="15873" max="15873" width="13.5703125" style="1" bestFit="1" customWidth="1"/>
    <col min="15874" max="15874" width="20" style="1" bestFit="1" customWidth="1"/>
    <col min="15875" max="15875" width="19.5703125" style="1" bestFit="1" customWidth="1"/>
    <col min="15876" max="15876" width="18.5703125" style="1" bestFit="1" customWidth="1"/>
    <col min="15877" max="15877" width="7.7109375" style="1" bestFit="1" customWidth="1"/>
    <col min="15878" max="15878" width="16.28515625" style="1" bestFit="1" customWidth="1"/>
    <col min="15879" max="15879" width="17.28515625" style="1" bestFit="1" customWidth="1"/>
    <col min="15880" max="15880" width="17.7109375" style="1" bestFit="1" customWidth="1"/>
    <col min="15881" max="15881" width="21" style="1" bestFit="1" customWidth="1"/>
    <col min="15882" max="15882" width="18.140625" style="1" bestFit="1" customWidth="1"/>
    <col min="15883" max="16115" width="11.42578125" style="1"/>
    <col min="16116" max="16116" width="2.5703125" style="1" customWidth="1"/>
    <col min="16117" max="16117" width="14" style="1" customWidth="1"/>
    <col min="16118" max="16118" width="37.28515625" style="1" customWidth="1"/>
    <col min="16119" max="16119" width="0" style="1" hidden="1" customWidth="1"/>
    <col min="16120" max="16120" width="25" style="1" bestFit="1" customWidth="1"/>
    <col min="16121" max="16121" width="0" style="1" hidden="1" customWidth="1"/>
    <col min="16122" max="16122" width="17.7109375" style="1" customWidth="1"/>
    <col min="16123" max="16123" width="23.42578125" style="1" bestFit="1" customWidth="1"/>
    <col min="16124" max="16124" width="12.42578125" style="1" customWidth="1"/>
    <col min="16125" max="16125" width="23.85546875" style="1" bestFit="1" customWidth="1"/>
    <col min="16126" max="16126" width="17.140625" style="1" customWidth="1"/>
    <col min="16127" max="16127" width="19" style="1" customWidth="1"/>
    <col min="16128" max="16128" width="14.5703125" style="1" customWidth="1"/>
    <col min="16129" max="16129" width="13.5703125" style="1" bestFit="1" customWidth="1"/>
    <col min="16130" max="16130" width="20" style="1" bestFit="1" customWidth="1"/>
    <col min="16131" max="16131" width="19.5703125" style="1" bestFit="1" customWidth="1"/>
    <col min="16132" max="16132" width="18.5703125" style="1" bestFit="1" customWidth="1"/>
    <col min="16133" max="16133" width="7.7109375" style="1" bestFit="1" customWidth="1"/>
    <col min="16134" max="16134" width="16.28515625" style="1" bestFit="1" customWidth="1"/>
    <col min="16135" max="16135" width="17.28515625" style="1" bestFit="1" customWidth="1"/>
    <col min="16136" max="16136" width="17.7109375" style="1" bestFit="1" customWidth="1"/>
    <col min="16137" max="16137" width="21" style="1" bestFit="1" customWidth="1"/>
    <col min="16138" max="16138" width="18.140625" style="1" bestFit="1" customWidth="1"/>
    <col min="16139" max="16384" width="11.42578125" style="1"/>
  </cols>
  <sheetData>
    <row r="2" spans="1:12" x14ac:dyDescent="0.3">
      <c r="C2" s="50" t="s">
        <v>22</v>
      </c>
      <c r="D2" s="50"/>
      <c r="F2" s="51" t="s">
        <v>24</v>
      </c>
      <c r="G2" s="51"/>
      <c r="H2" s="51"/>
    </row>
    <row r="3" spans="1:12" x14ac:dyDescent="0.3">
      <c r="C3" s="5" t="s">
        <v>12</v>
      </c>
      <c r="D3" s="32">
        <v>24.3292</v>
      </c>
      <c r="F3" s="52" t="s">
        <v>14</v>
      </c>
      <c r="G3" s="52"/>
      <c r="H3" s="52"/>
      <c r="I3" s="30"/>
    </row>
    <row r="4" spans="1:12" x14ac:dyDescent="0.3">
      <c r="C4" s="5" t="s">
        <v>10</v>
      </c>
      <c r="D4" s="8">
        <v>0.05</v>
      </c>
      <c r="E4" s="4" t="s">
        <v>25</v>
      </c>
      <c r="F4" s="52" t="s">
        <v>23</v>
      </c>
      <c r="G4" s="52"/>
      <c r="H4" s="52"/>
      <c r="I4" s="30"/>
    </row>
    <row r="5" spans="1:12" x14ac:dyDescent="0.3">
      <c r="C5" s="5" t="s">
        <v>27</v>
      </c>
      <c r="D5" s="11">
        <v>0.99238700000000002</v>
      </c>
    </row>
    <row r="6" spans="1:12" s="2" customFormat="1" ht="15.95" customHeight="1" x14ac:dyDescent="0.2">
      <c r="B6" s="53" t="s">
        <v>6</v>
      </c>
      <c r="C6" s="53"/>
      <c r="D6" s="53"/>
      <c r="E6" s="53"/>
      <c r="F6" s="53"/>
      <c r="G6" s="53"/>
      <c r="H6" s="53"/>
      <c r="I6" s="53"/>
      <c r="J6" s="53"/>
      <c r="K6" s="53"/>
    </row>
    <row r="7" spans="1:12" s="2" customFormat="1" ht="15.95" customHeight="1" x14ac:dyDescent="0.3">
      <c r="B7" s="18" t="s">
        <v>15</v>
      </c>
      <c r="C7" s="18" t="s">
        <v>16</v>
      </c>
      <c r="D7" s="18" t="s">
        <v>0</v>
      </c>
      <c r="E7" s="18" t="s">
        <v>1</v>
      </c>
      <c r="F7" s="19" t="s">
        <v>17</v>
      </c>
      <c r="G7" s="19" t="s">
        <v>19</v>
      </c>
      <c r="H7" s="18" t="s">
        <v>2</v>
      </c>
      <c r="I7" s="18" t="s">
        <v>9</v>
      </c>
      <c r="J7" s="18" t="s">
        <v>11</v>
      </c>
      <c r="K7" s="18" t="s">
        <v>13</v>
      </c>
    </row>
    <row r="8" spans="1:12" s="3" customFormat="1" x14ac:dyDescent="0.3">
      <c r="B8" s="14">
        <v>43208</v>
      </c>
      <c r="C8" s="5" t="s">
        <v>5</v>
      </c>
      <c r="D8" s="15" t="s">
        <v>3</v>
      </c>
      <c r="E8" s="16">
        <v>1592600000</v>
      </c>
      <c r="F8" s="17">
        <v>0.98022399999999998</v>
      </c>
      <c r="G8" s="17">
        <f>+$D$5</f>
        <v>0.99238700000000002</v>
      </c>
      <c r="H8" s="29">
        <f t="shared" ref="H8:H13" si="0">+E8*F8</f>
        <v>1561104742.3999999</v>
      </c>
      <c r="I8" s="22">
        <f>+E8-E12</f>
        <v>1526417449</v>
      </c>
      <c r="J8" s="22">
        <f>+I8*(G8-F8)*$D$4</f>
        <v>928290.77160935279</v>
      </c>
      <c r="K8" s="22">
        <f>+J8/$D$3</f>
        <v>38155.417013685314</v>
      </c>
    </row>
    <row r="9" spans="1:12" s="3" customFormat="1" x14ac:dyDescent="0.3">
      <c r="B9" s="14">
        <v>43213</v>
      </c>
      <c r="C9" s="5" t="s">
        <v>5</v>
      </c>
      <c r="D9" s="15" t="s">
        <v>3</v>
      </c>
      <c r="E9" s="16">
        <v>884306</v>
      </c>
      <c r="F9" s="17">
        <v>0.98369799999999996</v>
      </c>
      <c r="G9" s="17">
        <f t="shared" ref="G9:G13" si="1">+$D$5</f>
        <v>0.99238700000000002</v>
      </c>
      <c r="H9" s="29">
        <f t="shared" si="0"/>
        <v>869890.043588</v>
      </c>
      <c r="I9" s="22">
        <f t="shared" ref="I9:I13" si="2">+E9</f>
        <v>884306</v>
      </c>
      <c r="J9" s="22">
        <f t="shared" ref="J9:J11" si="3">+I9*(G9-F9)*$D$4</f>
        <v>384.18674170000259</v>
      </c>
      <c r="K9" s="22">
        <f t="shared" ref="K9:K11" si="4">+J9/$D$3</f>
        <v>15.791178571428677</v>
      </c>
    </row>
    <row r="10" spans="1:12" s="3" customFormat="1" x14ac:dyDescent="0.3">
      <c r="B10" s="14">
        <v>43214</v>
      </c>
      <c r="C10" s="5" t="s">
        <v>5</v>
      </c>
      <c r="D10" s="15" t="s">
        <v>3</v>
      </c>
      <c r="E10" s="16">
        <v>15433282</v>
      </c>
      <c r="F10" s="17">
        <v>0.98436599999999996</v>
      </c>
      <c r="G10" s="17">
        <f t="shared" si="1"/>
        <v>0.99238700000000002</v>
      </c>
      <c r="H10" s="29">
        <f t="shared" si="0"/>
        <v>15191998.069211999</v>
      </c>
      <c r="I10" s="22">
        <f t="shared" si="2"/>
        <v>15433282</v>
      </c>
      <c r="J10" s="22">
        <f t="shared" si="3"/>
        <v>6189.517746100043</v>
      </c>
      <c r="K10" s="22">
        <f t="shared" si="4"/>
        <v>254.4069573228895</v>
      </c>
    </row>
    <row r="11" spans="1:12" s="3" customFormat="1" x14ac:dyDescent="0.3">
      <c r="B11" s="14">
        <v>43215</v>
      </c>
      <c r="C11" s="5" t="s">
        <v>5</v>
      </c>
      <c r="D11" s="15" t="s">
        <v>3</v>
      </c>
      <c r="E11" s="16">
        <v>822855</v>
      </c>
      <c r="F11" s="17">
        <v>0.984815</v>
      </c>
      <c r="G11" s="17">
        <f t="shared" si="1"/>
        <v>0.99238700000000002</v>
      </c>
      <c r="H11" s="29">
        <f t="shared" si="0"/>
        <v>810359.94682499999</v>
      </c>
      <c r="I11" s="22">
        <f t="shared" si="2"/>
        <v>822855</v>
      </c>
      <c r="J11" s="22">
        <f t="shared" si="3"/>
        <v>311.53290300000094</v>
      </c>
      <c r="K11" s="22">
        <f t="shared" si="4"/>
        <v>12.80489711951075</v>
      </c>
    </row>
    <row r="12" spans="1:12" s="3" customFormat="1" x14ac:dyDescent="0.3">
      <c r="B12" s="35">
        <v>43224</v>
      </c>
      <c r="C12" s="36" t="s">
        <v>4</v>
      </c>
      <c r="D12" s="37" t="s">
        <v>8</v>
      </c>
      <c r="E12" s="36">
        <v>66182551</v>
      </c>
      <c r="F12" s="38">
        <v>0.98862399999999995</v>
      </c>
      <c r="G12" s="39" t="s">
        <v>20</v>
      </c>
      <c r="H12" s="40">
        <f>+E12*F12</f>
        <v>65429658.299823999</v>
      </c>
      <c r="I12" s="41">
        <v>0</v>
      </c>
      <c r="J12" s="41">
        <f>+I12*($D$5-F12)*$D$4</f>
        <v>0</v>
      </c>
      <c r="K12" s="41">
        <f>+J12/$D$3</f>
        <v>0</v>
      </c>
      <c r="L12" s="3" t="s">
        <v>28</v>
      </c>
    </row>
    <row r="13" spans="1:12" s="3" customFormat="1" x14ac:dyDescent="0.3">
      <c r="A13" s="31"/>
      <c r="B13" s="25">
        <v>43227</v>
      </c>
      <c r="C13" s="16" t="s">
        <v>5</v>
      </c>
      <c r="D13" s="15" t="s">
        <v>8</v>
      </c>
      <c r="E13" s="16">
        <v>3087792</v>
      </c>
      <c r="F13" s="17">
        <v>0.99112900000000004</v>
      </c>
      <c r="G13" s="17">
        <f t="shared" si="1"/>
        <v>0.99238700000000002</v>
      </c>
      <c r="H13" s="29">
        <f t="shared" si="0"/>
        <v>3060400.197168</v>
      </c>
      <c r="I13" s="22">
        <f t="shared" si="2"/>
        <v>3087792</v>
      </c>
      <c r="J13" s="22">
        <f t="shared" ref="J13" si="5">+I13*(G13-F13)*$D$4</f>
        <v>194.22211679999714</v>
      </c>
      <c r="K13" s="22">
        <f t="shared" ref="K13" si="6">+J13/$D$3</f>
        <v>7.9830868585895605</v>
      </c>
    </row>
    <row r="14" spans="1:12" s="3" customFormat="1" x14ac:dyDescent="0.3">
      <c r="A14" s="31"/>
      <c r="B14" s="14"/>
      <c r="C14" s="5"/>
      <c r="D14" s="5"/>
      <c r="E14" s="5"/>
      <c r="F14" s="13"/>
      <c r="G14" s="13"/>
      <c r="H14" s="21"/>
      <c r="I14" s="22">
        <f>+SUM(I8:I13)</f>
        <v>1546645684</v>
      </c>
      <c r="J14" s="22">
        <f>+SUM(J8:J13)</f>
        <v>935370.23111695296</v>
      </c>
      <c r="K14" s="22">
        <f>+SUM(K8:K11)</f>
        <v>38438.420046699146</v>
      </c>
    </row>
    <row r="15" spans="1:12" s="2" customFormat="1" x14ac:dyDescent="0.3">
      <c r="B15" s="9"/>
      <c r="C15" s="4"/>
      <c r="D15" s="4"/>
      <c r="E15" s="4"/>
      <c r="F15" s="6"/>
      <c r="G15" s="6"/>
      <c r="H15" s="4"/>
      <c r="I15" s="7"/>
      <c r="J15" s="7"/>
      <c r="K15" s="7"/>
    </row>
    <row r="16" spans="1:12" s="2" customFormat="1" ht="15.75" x14ac:dyDescent="0.25">
      <c r="B16" s="54" t="s">
        <v>7</v>
      </c>
      <c r="C16" s="54"/>
      <c r="D16" s="54"/>
      <c r="E16" s="54"/>
      <c r="F16" s="54"/>
      <c r="G16" s="54"/>
      <c r="H16" s="54"/>
      <c r="I16" s="54"/>
      <c r="J16" s="54"/>
      <c r="K16" s="54"/>
    </row>
    <row r="17" spans="2:16" s="2" customFormat="1" x14ac:dyDescent="0.3">
      <c r="B17" s="23"/>
      <c r="C17" s="18"/>
      <c r="D17" s="18" t="s">
        <v>0</v>
      </c>
      <c r="E17" s="18" t="s">
        <v>1</v>
      </c>
      <c r="F17" s="19" t="s">
        <v>17</v>
      </c>
      <c r="G17" s="19" t="s">
        <v>21</v>
      </c>
      <c r="H17" s="18" t="s">
        <v>2</v>
      </c>
      <c r="I17" s="18" t="s">
        <v>9</v>
      </c>
      <c r="J17" s="18" t="s">
        <v>11</v>
      </c>
      <c r="K17" s="24" t="s">
        <v>13</v>
      </c>
    </row>
    <row r="18" spans="2:16" s="2" customFormat="1" x14ac:dyDescent="0.3">
      <c r="B18" s="14">
        <v>43208</v>
      </c>
      <c r="C18" s="5" t="s">
        <v>5</v>
      </c>
      <c r="D18" s="15" t="s">
        <v>3</v>
      </c>
      <c r="E18" s="16">
        <v>249500000</v>
      </c>
      <c r="F18" s="17">
        <v>0.98022399999999998</v>
      </c>
      <c r="G18" s="17">
        <f>+$D$5</f>
        <v>0.99238700000000002</v>
      </c>
      <c r="H18" s="20">
        <v>244565888</v>
      </c>
      <c r="I18" s="22">
        <f>+E18-E21-E22</f>
        <v>152518927.78999999</v>
      </c>
      <c r="J18" s="22">
        <f>+I18*(G18-F18)*$D$4</f>
        <v>92754.385935488768</v>
      </c>
      <c r="K18" s="22">
        <f>+J18/$D$3</f>
        <v>3812.4716774694098</v>
      </c>
    </row>
    <row r="19" spans="2:16" x14ac:dyDescent="0.3">
      <c r="B19" s="14">
        <v>43208</v>
      </c>
      <c r="C19" s="5" t="s">
        <v>5</v>
      </c>
      <c r="D19" s="15" t="s">
        <v>3</v>
      </c>
      <c r="E19" s="16">
        <v>3083977</v>
      </c>
      <c r="F19" s="17">
        <v>0.98026051000000003</v>
      </c>
      <c r="G19" s="17">
        <f t="shared" ref="G19:G20" si="7">+$D$5</f>
        <v>0.99238700000000002</v>
      </c>
      <c r="H19" s="20">
        <v>3023100.8668482699</v>
      </c>
      <c r="I19" s="22">
        <f>+E19</f>
        <v>3083977</v>
      </c>
      <c r="J19" s="22">
        <f t="shared" ref="J19:J20" si="8">+I19*(G19-F19)*$D$4</f>
        <v>1869.8908125364987</v>
      </c>
      <c r="K19" s="22">
        <f t="shared" ref="K19:K20" si="9">+J19/$D$3</f>
        <v>76.857883224129793</v>
      </c>
    </row>
    <row r="20" spans="2:16" x14ac:dyDescent="0.3">
      <c r="B20" s="14">
        <v>43210</v>
      </c>
      <c r="C20" s="5" t="s">
        <v>5</v>
      </c>
      <c r="D20" s="15" t="s">
        <v>3</v>
      </c>
      <c r="E20" s="16">
        <v>6786948</v>
      </c>
      <c r="F20" s="17">
        <v>0.98164459000000004</v>
      </c>
      <c r="G20" s="17">
        <f t="shared" si="7"/>
        <v>0.99238700000000002</v>
      </c>
      <c r="H20" s="20">
        <v>6662370.7868113201</v>
      </c>
      <c r="I20" s="22">
        <f t="shared" ref="I20" si="10">+E20</f>
        <v>6786948</v>
      </c>
      <c r="J20" s="22">
        <f t="shared" si="8"/>
        <v>3645.408903233993</v>
      </c>
      <c r="K20" s="22">
        <f t="shared" si="9"/>
        <v>149.83677651686011</v>
      </c>
    </row>
    <row r="21" spans="2:16" x14ac:dyDescent="0.3">
      <c r="B21" s="35">
        <v>43222</v>
      </c>
      <c r="C21" s="36" t="s">
        <v>4</v>
      </c>
      <c r="D21" s="37" t="s">
        <v>3</v>
      </c>
      <c r="E21" s="36">
        <v>33886713.210000001</v>
      </c>
      <c r="F21" s="38">
        <f>+F18</f>
        <v>0.98022399999999998</v>
      </c>
      <c r="G21" s="38">
        <v>0.98768800000000001</v>
      </c>
      <c r="H21" s="40">
        <f>+E21*G21</f>
        <v>33469499.996958483</v>
      </c>
      <c r="I21" s="41" t="s">
        <v>28</v>
      </c>
      <c r="J21" s="41" t="s">
        <v>28</v>
      </c>
      <c r="K21" s="41" t="s">
        <v>28</v>
      </c>
      <c r="L21" s="3">
        <f>+E21*(G21-F21)*$D$4</f>
        <v>12646.521369972046</v>
      </c>
    </row>
    <row r="22" spans="2:16" x14ac:dyDescent="0.3">
      <c r="B22" s="35">
        <v>43224</v>
      </c>
      <c r="C22" s="36" t="s">
        <v>4</v>
      </c>
      <c r="D22" s="37" t="s">
        <v>8</v>
      </c>
      <c r="E22" s="36">
        <v>63094359</v>
      </c>
      <c r="F22" s="38">
        <f>+F18</f>
        <v>0.98022399999999998</v>
      </c>
      <c r="G22" s="38">
        <v>0.98862399999999995</v>
      </c>
      <c r="H22" s="40">
        <f>+E22*G22</f>
        <v>62376597.572015993</v>
      </c>
      <c r="I22" s="41" t="s">
        <v>28</v>
      </c>
      <c r="J22" s="41" t="s">
        <v>28</v>
      </c>
      <c r="K22" s="41" t="s">
        <v>28</v>
      </c>
      <c r="L22" s="3">
        <f t="shared" ref="L22" si="11">+E22*(G22-F22)*$D$4</f>
        <v>26499.630779999887</v>
      </c>
    </row>
    <row r="23" spans="2:16" x14ac:dyDescent="0.3">
      <c r="B23" s="5"/>
      <c r="C23" s="5"/>
      <c r="D23" s="5"/>
      <c r="E23" s="5"/>
      <c r="F23" s="13"/>
      <c r="G23" s="13"/>
      <c r="H23" s="5"/>
      <c r="I23" s="22">
        <f>+SUM(I18:I22)</f>
        <v>162389852.78999999</v>
      </c>
      <c r="J23" s="22">
        <f>+SUM(J18:J22)</f>
        <v>98269.685651259264</v>
      </c>
      <c r="K23" s="22">
        <f>+SUM(K18:K20)</f>
        <v>4039.1663372103994</v>
      </c>
    </row>
    <row r="25" spans="2:16" x14ac:dyDescent="0.3">
      <c r="B25" s="12"/>
      <c r="C25" s="12"/>
      <c r="D25" s="12"/>
      <c r="E25" s="12"/>
      <c r="H25" s="12"/>
      <c r="I25" s="44"/>
    </row>
    <row r="26" spans="2:16" x14ac:dyDescent="0.3">
      <c r="F26" s="47" t="s">
        <v>18</v>
      </c>
      <c r="G26" s="48"/>
      <c r="H26" s="49"/>
      <c r="P26" s="1">
        <f>+SUM(P23:P23)</f>
        <v>0</v>
      </c>
    </row>
    <row r="27" spans="2:16" x14ac:dyDescent="0.3">
      <c r="F27" s="26" t="s">
        <v>26</v>
      </c>
      <c r="G27" s="5"/>
      <c r="H27" s="42">
        <f>+I23+I14</f>
        <v>1709035536.79</v>
      </c>
      <c r="K27" s="34"/>
    </row>
    <row r="28" spans="2:16" x14ac:dyDescent="0.3">
      <c r="B28" s="12"/>
      <c r="C28" s="12"/>
      <c r="D28" s="12"/>
      <c r="E28" s="12"/>
      <c r="F28" s="26" t="s">
        <v>29</v>
      </c>
      <c r="G28" s="5"/>
      <c r="H28" s="27">
        <f>+J14+J23</f>
        <v>1033639.9167682122</v>
      </c>
      <c r="J28" s="44"/>
      <c r="K28" s="34"/>
    </row>
    <row r="29" spans="2:16" x14ac:dyDescent="0.3">
      <c r="C29" s="9"/>
      <c r="D29" s="10"/>
      <c r="F29" s="26" t="s">
        <v>30</v>
      </c>
      <c r="G29" s="1"/>
      <c r="H29" s="27">
        <f>+SUM(L21:L22)</f>
        <v>39146.152149971931</v>
      </c>
      <c r="I29" s="7" t="s">
        <v>35</v>
      </c>
    </row>
    <row r="30" spans="2:16" x14ac:dyDescent="0.3">
      <c r="C30" s="45"/>
      <c r="D30" s="10"/>
      <c r="F30" s="28" t="s">
        <v>31</v>
      </c>
      <c r="G30" s="18"/>
      <c r="H30" s="43">
        <f>+H28+H29</f>
        <v>1072786.0689181841</v>
      </c>
    </row>
    <row r="31" spans="2:16" x14ac:dyDescent="0.3">
      <c r="D31" s="10"/>
      <c r="E31" s="10"/>
      <c r="K31" s="33"/>
    </row>
    <row r="32" spans="2:16" x14ac:dyDescent="0.3">
      <c r="C32" s="6"/>
      <c r="D32" s="10"/>
    </row>
    <row r="33" spans="3:8" x14ac:dyDescent="0.3">
      <c r="C33" s="46"/>
      <c r="D33" s="10"/>
      <c r="H33" s="4">
        <f>+H30-[1]Totales!$E$3</f>
        <v>92117.015432983288</v>
      </c>
    </row>
    <row r="34" spans="3:8" x14ac:dyDescent="0.3">
      <c r="D34" s="10"/>
    </row>
    <row r="35" spans="3:8" x14ac:dyDescent="0.3">
      <c r="D35" s="10"/>
    </row>
    <row r="36" spans="3:8" x14ac:dyDescent="0.3">
      <c r="D36" s="10"/>
    </row>
    <row r="37" spans="3:8" x14ac:dyDescent="0.3">
      <c r="D37" s="10"/>
    </row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</sheetData>
  <mergeCells count="7">
    <mergeCell ref="F26:H26"/>
    <mergeCell ref="F3:H3"/>
    <mergeCell ref="F4:H4"/>
    <mergeCell ref="C2:D2"/>
    <mergeCell ref="F2:H2"/>
    <mergeCell ref="B16:K16"/>
    <mergeCell ref="B6:K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FF6D-4A56-4AB3-A533-B874EB4399E3}">
  <dimension ref="B2:I10"/>
  <sheetViews>
    <sheetView workbookViewId="0">
      <selection activeCell="E5" sqref="E5:E7"/>
    </sheetView>
  </sheetViews>
  <sheetFormatPr baseColWidth="10" defaultRowHeight="15" x14ac:dyDescent="0.25"/>
  <cols>
    <col min="2" max="2" width="15.42578125" bestFit="1" customWidth="1"/>
    <col min="4" max="4" width="16" customWidth="1"/>
    <col min="5" max="5" width="13" bestFit="1" customWidth="1"/>
    <col min="8" max="8" width="15.42578125" bestFit="1" customWidth="1"/>
  </cols>
  <sheetData>
    <row r="2" spans="2:9" x14ac:dyDescent="0.25">
      <c r="C2" s="61" t="s">
        <v>32</v>
      </c>
      <c r="D2" s="61" t="s">
        <v>33</v>
      </c>
      <c r="E2" s="61" t="s">
        <v>34</v>
      </c>
    </row>
    <row r="3" spans="2:9" ht="16.5" x14ac:dyDescent="0.3">
      <c r="B3" t="s">
        <v>36</v>
      </c>
      <c r="C3" s="55">
        <f>+'TAX LEBAC MAYO'!H28</f>
        <v>1033639.9167682122</v>
      </c>
      <c r="D3" s="58">
        <f>+'TAX LEBAC MAYO'!H29</f>
        <v>39146.152149971931</v>
      </c>
      <c r="E3" s="62">
        <f>+C3+D3</f>
        <v>1072786.0689181841</v>
      </c>
      <c r="H3" s="7"/>
      <c r="I3" s="57"/>
    </row>
    <row r="4" spans="2:9" x14ac:dyDescent="0.25">
      <c r="C4" s="55"/>
      <c r="D4" s="55"/>
      <c r="E4" s="55"/>
    </row>
    <row r="5" spans="2:9" x14ac:dyDescent="0.25">
      <c r="E5" s="55"/>
      <c r="G5" s="55">
        <v>888861.27468750183</v>
      </c>
    </row>
    <row r="6" spans="2:9" x14ac:dyDescent="0.25">
      <c r="G6" s="56">
        <f>+E5-G5</f>
        <v>-888861.27468750183</v>
      </c>
    </row>
    <row r="7" spans="2:9" x14ac:dyDescent="0.25">
      <c r="C7" s="59"/>
      <c r="D7" s="59"/>
      <c r="E7" s="60">
        <f>+E3-G5</f>
        <v>183924.79423068231</v>
      </c>
      <c r="G7" s="55">
        <f>+E3-E5</f>
        <v>1072786.0689181841</v>
      </c>
    </row>
    <row r="10" spans="2:9" x14ac:dyDescent="0.25">
      <c r="E10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TAX LEBAC MAYO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Ayli Fuentes Guerrero</cp:lastModifiedBy>
  <dcterms:created xsi:type="dcterms:W3CDTF">2018-05-04T19:22:25Z</dcterms:created>
  <dcterms:modified xsi:type="dcterms:W3CDTF">2018-05-18T16:38:05Z</dcterms:modified>
</cp:coreProperties>
</file>