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GBI\"/>
    </mc:Choice>
  </mc:AlternateContent>
  <bookViews>
    <workbookView xWindow="0" yWindow="0" windowWidth="21540" windowHeight="7965" activeTab="3" xr2:uid="{CD6553ED-978A-4F3C-B958-DA5E7CEBB034}"/>
  </bookViews>
  <sheets>
    <sheet name="allocation (3)" sheetId="6" r:id="rId1"/>
    <sheet name="Portfolio" sheetId="1" r:id="rId2"/>
    <sheet name="Simulacion" sheetId="2" r:id="rId3"/>
    <sheet name="Comparador de Trades" sheetId="3" r:id="rId4"/>
    <sheet name="Flows" sheetId="8" r:id="rId5"/>
    <sheet name="allocation (2)" sheetId="5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C5" i="8"/>
  <c r="D14" i="8"/>
  <c r="D8" i="8"/>
  <c r="D9" i="8"/>
  <c r="D10" i="8"/>
  <c r="D11" i="8"/>
  <c r="D12" i="8"/>
  <c r="D13" i="8"/>
  <c r="D7" i="8"/>
  <c r="K3" i="8"/>
  <c r="C8" i="8" l="1"/>
  <c r="G8" i="8" s="1"/>
  <c r="C9" i="8"/>
  <c r="G9" i="8" s="1"/>
  <c r="C10" i="8"/>
  <c r="G10" i="8" s="1"/>
  <c r="C11" i="8"/>
  <c r="G11" i="8" s="1"/>
  <c r="C12" i="8"/>
  <c r="G12" i="8" s="1"/>
  <c r="C13" i="8"/>
  <c r="G13" i="8" s="1"/>
  <c r="C7" i="8"/>
  <c r="H7" i="5"/>
  <c r="H8" i="5"/>
  <c r="H9" i="5"/>
  <c r="H10" i="5"/>
  <c r="H11" i="5"/>
  <c r="H12" i="5"/>
  <c r="H6" i="5"/>
  <c r="G7" i="5"/>
  <c r="G8" i="5"/>
  <c r="G9" i="5"/>
  <c r="G10" i="5"/>
  <c r="G11" i="5"/>
  <c r="G12" i="5"/>
  <c r="G6" i="5"/>
  <c r="E7" i="5"/>
  <c r="E8" i="5"/>
  <c r="E9" i="5"/>
  <c r="E10" i="5"/>
  <c r="E11" i="5"/>
  <c r="E1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E6" i="5"/>
  <c r="F6" i="5" s="1"/>
  <c r="C14" i="8" l="1"/>
  <c r="G14" i="8" s="1"/>
  <c r="G7" i="8"/>
  <c r="D19" i="5" l="1"/>
  <c r="E19" i="5"/>
  <c r="E29" i="5" s="1"/>
  <c r="F19" i="5"/>
  <c r="G19" i="5"/>
  <c r="G29" i="5" s="1"/>
  <c r="H19" i="5"/>
  <c r="H29" i="5" s="1"/>
  <c r="I19" i="5"/>
  <c r="J19" i="5"/>
  <c r="D20" i="5"/>
  <c r="E20" i="5"/>
  <c r="F20" i="5"/>
  <c r="F30" i="5" s="1"/>
  <c r="G20" i="5"/>
  <c r="H20" i="5"/>
  <c r="I20" i="5"/>
  <c r="I30" i="5" s="1"/>
  <c r="J20" i="5"/>
  <c r="D21" i="5"/>
  <c r="E21" i="5"/>
  <c r="F21" i="5"/>
  <c r="G21" i="5"/>
  <c r="G31" i="5" s="1"/>
  <c r="H21" i="5"/>
  <c r="I21" i="5"/>
  <c r="J21" i="5"/>
  <c r="J31" i="5" s="1"/>
  <c r="D22" i="5"/>
  <c r="D32" i="5" s="1"/>
  <c r="E22" i="5"/>
  <c r="F22" i="5"/>
  <c r="G22" i="5"/>
  <c r="H22" i="5"/>
  <c r="H32" i="5" s="1"/>
  <c r="I22" i="5"/>
  <c r="J22" i="5"/>
  <c r="J32" i="5" s="1"/>
  <c r="D23" i="5"/>
  <c r="D33" i="5" s="1"/>
  <c r="E23" i="5"/>
  <c r="E33" i="5" s="1"/>
  <c r="F23" i="5"/>
  <c r="G23" i="5"/>
  <c r="H23" i="5"/>
  <c r="H33" i="5" s="1"/>
  <c r="I23" i="5"/>
  <c r="I33" i="5" s="1"/>
  <c r="J23" i="5"/>
  <c r="J33" i="5" s="1"/>
  <c r="E21" i="6"/>
  <c r="J11" i="6"/>
  <c r="J21" i="6" s="1"/>
  <c r="I11" i="6"/>
  <c r="I21" i="6" s="1"/>
  <c r="H11" i="6"/>
  <c r="H21" i="6" s="1"/>
  <c r="G11" i="6"/>
  <c r="G21" i="6" s="1"/>
  <c r="F11" i="6"/>
  <c r="F21" i="6" s="1"/>
  <c r="E11" i="6"/>
  <c r="D11" i="6"/>
  <c r="D21" i="6" s="1"/>
  <c r="J10" i="6"/>
  <c r="J20" i="6" s="1"/>
  <c r="I10" i="6"/>
  <c r="I20" i="6" s="1"/>
  <c r="H10" i="6"/>
  <c r="H20" i="6" s="1"/>
  <c r="G10" i="6"/>
  <c r="G20" i="6" s="1"/>
  <c r="F10" i="6"/>
  <c r="F20" i="6" s="1"/>
  <c r="E10" i="6"/>
  <c r="E20" i="6" s="1"/>
  <c r="D10" i="6"/>
  <c r="D20" i="6" s="1"/>
  <c r="J9" i="6"/>
  <c r="J19" i="6" s="1"/>
  <c r="I9" i="6"/>
  <c r="I19" i="6" s="1"/>
  <c r="H9" i="6"/>
  <c r="H19" i="6" s="1"/>
  <c r="G9" i="6"/>
  <c r="G19" i="6" s="1"/>
  <c r="F9" i="6"/>
  <c r="F19" i="6" s="1"/>
  <c r="E9" i="6"/>
  <c r="E19" i="6" s="1"/>
  <c r="D9" i="6"/>
  <c r="D19" i="6" s="1"/>
  <c r="J8" i="6"/>
  <c r="J18" i="6" s="1"/>
  <c r="I8" i="6"/>
  <c r="I18" i="6" s="1"/>
  <c r="H8" i="6"/>
  <c r="H18" i="6" s="1"/>
  <c r="G8" i="6"/>
  <c r="G18" i="6" s="1"/>
  <c r="F8" i="6"/>
  <c r="F18" i="6" s="1"/>
  <c r="E8" i="6"/>
  <c r="E18" i="6" s="1"/>
  <c r="D8" i="6"/>
  <c r="D18" i="6" s="1"/>
  <c r="J7" i="6"/>
  <c r="J17" i="6" s="1"/>
  <c r="I7" i="6"/>
  <c r="I17" i="6" s="1"/>
  <c r="H7" i="6"/>
  <c r="H17" i="6" s="1"/>
  <c r="G7" i="6"/>
  <c r="G17" i="6" s="1"/>
  <c r="F7" i="6"/>
  <c r="F17" i="6" s="1"/>
  <c r="E7" i="6"/>
  <c r="E17" i="6" s="1"/>
  <c r="D7" i="6"/>
  <c r="D17" i="6" s="1"/>
  <c r="G33" i="5"/>
  <c r="F33" i="5"/>
  <c r="I32" i="5"/>
  <c r="G32" i="5"/>
  <c r="F32" i="5"/>
  <c r="E32" i="5"/>
  <c r="I31" i="5"/>
  <c r="H31" i="5"/>
  <c r="F31" i="5"/>
  <c r="E31" i="5"/>
  <c r="D31" i="5"/>
  <c r="J30" i="5"/>
  <c r="H30" i="5"/>
  <c r="G30" i="5"/>
  <c r="E30" i="5"/>
  <c r="D30" i="5"/>
  <c r="J29" i="5"/>
  <c r="I29" i="5"/>
  <c r="F29" i="5"/>
  <c r="D29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<sst xmlns="http://schemas.openxmlformats.org/spreadsheetml/2006/main" count="439" uniqueCount="159">
  <si>
    <t>codigo_ins</t>
  </si>
  <si>
    <t>codigo_emi</t>
  </si>
  <si>
    <t>weight_f</t>
  </si>
  <si>
    <t>weight_b</t>
  </si>
  <si>
    <t>ctr</t>
  </si>
  <si>
    <t>mcr</t>
  </si>
  <si>
    <t>pcr</t>
  </si>
  <si>
    <t>duration</t>
  </si>
  <si>
    <t>nominal_f</t>
  </si>
  <si>
    <t>monto_f</t>
  </si>
  <si>
    <t>pais_emisor</t>
  </si>
  <si>
    <t>nombre_emisor</t>
  </si>
  <si>
    <t>nombre_instrumento</t>
  </si>
  <si>
    <t>rating_nacional</t>
  </si>
  <si>
    <t>rating_internacional</t>
  </si>
  <si>
    <t>moneda</t>
  </si>
  <si>
    <t>index_id</t>
  </si>
  <si>
    <t>ctd</t>
  </si>
  <si>
    <t>active_weight</t>
  </si>
  <si>
    <t>maturity_date</t>
  </si>
  <si>
    <t>days_to _maturity</t>
  </si>
  <si>
    <t>tipo_instrumento</t>
  </si>
  <si>
    <t>estrategia</t>
  </si>
  <si>
    <t>fecha</t>
  </si>
  <si>
    <t>QZ7003432</t>
  </si>
  <si>
    <t>QZ8845377</t>
  </si>
  <si>
    <t>QZ8845385</t>
  </si>
  <si>
    <t>EK6900568</t>
  </si>
  <si>
    <t>EJ5013655</t>
  </si>
  <si>
    <t>AL9338982</t>
  </si>
  <si>
    <t>AF1807128</t>
  </si>
  <si>
    <t>AO2615059</t>
  </si>
  <si>
    <t>JV5290624</t>
  </si>
  <si>
    <t>LW8106244</t>
  </si>
  <si>
    <t>EI1383294</t>
  </si>
  <si>
    <t>AO2615067</t>
  </si>
  <si>
    <t>EJ0602940</t>
  </si>
  <si>
    <t>EK0169285</t>
  </si>
  <si>
    <t>JV5341526</t>
  </si>
  <si>
    <t>105756BL3</t>
  </si>
  <si>
    <t>105756BT6</t>
  </si>
  <si>
    <t>105756BN9</t>
  </si>
  <si>
    <t>168863AU2</t>
  </si>
  <si>
    <t>EK0291089</t>
  </si>
  <si>
    <t>EF0376436</t>
  </si>
  <si>
    <t>EJ1922511</t>
  </si>
  <si>
    <t>EH7652033</t>
  </si>
  <si>
    <t>EI8220614</t>
  </si>
  <si>
    <t>EJ5096460</t>
  </si>
  <si>
    <t>EK6999263</t>
  </si>
  <si>
    <t>AM1281642</t>
  </si>
  <si>
    <t>EI2021109</t>
  </si>
  <si>
    <t>EJ3668765</t>
  </si>
  <si>
    <t>EG5593306</t>
  </si>
  <si>
    <t>EH7175118</t>
  </si>
  <si>
    <t>EI7361336</t>
  </si>
  <si>
    <t>EI1588082</t>
  </si>
  <si>
    <t>EJ0234298</t>
  </si>
  <si>
    <t>ED2028832</t>
  </si>
  <si>
    <t>QJ1649335</t>
  </si>
  <si>
    <t>EG1116375</t>
  </si>
  <si>
    <t>EK1693424</t>
  </si>
  <si>
    <t>EH6944449</t>
  </si>
  <si>
    <t>AM7523740</t>
  </si>
  <si>
    <t>EF0252694</t>
  </si>
  <si>
    <t>EK5799607</t>
  </si>
  <si>
    <t>QZ7445096</t>
  </si>
  <si>
    <t>EH3330816</t>
  </si>
  <si>
    <t>AO4008642</t>
  </si>
  <si>
    <t>AN9574152</t>
  </si>
  <si>
    <t>AP0760557</t>
  </si>
  <si>
    <t>ARGTES 18.2 10/03/21</t>
  </si>
  <si>
    <t>ARGTES 16 10/17/23</t>
  </si>
  <si>
    <t>ARGTES 15 1/2 10/17/26</t>
  </si>
  <si>
    <t>BLTN 0 01/01/19</t>
  </si>
  <si>
    <t>BNTNF 10 01/01/19</t>
  </si>
  <si>
    <t>BLTN 0 04/01/19</t>
  </si>
  <si>
    <t>BLTN 0 07/01/19</t>
  </si>
  <si>
    <t>BLTN 0 10/01/19</t>
  </si>
  <si>
    <t>BLTN 0 01/01/20</t>
  </si>
  <si>
    <t>BLTN 0 07/01/20</t>
  </si>
  <si>
    <t>BNTNF 10 01/01/21</t>
  </si>
  <si>
    <t>BLTN 0 07/01/21</t>
  </si>
  <si>
    <t>BNTNF 10 01/01/23</t>
  </si>
  <si>
    <t>BNTNF 10 01/01/25</t>
  </si>
  <si>
    <t>BNTNF 10 01/01/27</t>
  </si>
  <si>
    <t>BRAZIL 12 1/2 01/05/22</t>
  </si>
  <si>
    <t>BRAZIL 8 1/2 01/05/24</t>
  </si>
  <si>
    <t>BRAZIL 10 1/4 01/10/28</t>
  </si>
  <si>
    <t>CHILE 5 1/2 08/05/20</t>
  </si>
  <si>
    <t>COLTES 7 09/11/19</t>
  </si>
  <si>
    <t>COLTES 11 07/24/20</t>
  </si>
  <si>
    <t>COLTES 7 05/04/22</t>
  </si>
  <si>
    <t>COLTES 10 07/24/24</t>
  </si>
  <si>
    <t>COLTES 7 1/2 08/26/26</t>
  </si>
  <si>
    <t>COLTES 6 04/28/28</t>
  </si>
  <si>
    <t>COLTES 7 3/4 09/18/30</t>
  </si>
  <si>
    <t>COLTES 7 06/30/32</t>
  </si>
  <si>
    <t>COLOM 7 3/4 04/14/21</t>
  </si>
  <si>
    <t>COLOM 4 3/8 03/21/23</t>
  </si>
  <si>
    <t>COLOM 9.85 06/28/27</t>
  </si>
  <si>
    <t>MBONO 8 1/2 12/13/18</t>
  </si>
  <si>
    <t>MBONO 5 12/11/19</t>
  </si>
  <si>
    <t>MBONO 8 06/11/20</t>
  </si>
  <si>
    <t>MBONO 6 1/2 06/09/22</t>
  </si>
  <si>
    <t>MBONO 8 12/07/23</t>
  </si>
  <si>
    <t>MBONO 5 3/4 03/05/26</t>
  </si>
  <si>
    <t>MBONO 7 1/2 06/03/27</t>
  </si>
  <si>
    <t>MBONO 7 3/4 11/23/34</t>
  </si>
  <si>
    <t>MBONO 8 1/2 11/18/38</t>
  </si>
  <si>
    <t>MBONO 8 11/07/47</t>
  </si>
  <si>
    <t>PERUGB 7.84 08/12/20</t>
  </si>
  <si>
    <t>PERUGB 5.7 08/12/24</t>
  </si>
  <si>
    <t>PERUGB 6.35 08/12/28</t>
  </si>
  <si>
    <t>PERUGB 6.95 08/12/31</t>
  </si>
  <si>
    <t>PERUGB 6.15 08/12/32</t>
  </si>
  <si>
    <t>URUGUA 9 7/8 06/20/22</t>
  </si>
  <si>
    <t>URUGUA 8 1/2 03/15/28</t>
  </si>
  <si>
    <t>Bono de Gobierno</t>
  </si>
  <si>
    <t>BB+</t>
  </si>
  <si>
    <t>A-</t>
  </si>
  <si>
    <t>AAA</t>
  </si>
  <si>
    <t>AA</t>
  </si>
  <si>
    <t>AA+</t>
  </si>
  <si>
    <t>AA-</t>
  </si>
  <si>
    <t>AR</t>
  </si>
  <si>
    <t>BR</t>
  </si>
  <si>
    <t>CL</t>
  </si>
  <si>
    <t>CO</t>
  </si>
  <si>
    <t>MX</t>
  </si>
  <si>
    <t>PE</t>
  </si>
  <si>
    <t>UR</t>
  </si>
  <si>
    <t>ARS</t>
  </si>
  <si>
    <t>BRL</t>
  </si>
  <si>
    <t>CLP</t>
  </si>
  <si>
    <t>COP</t>
  </si>
  <si>
    <t>MXN</t>
  </si>
  <si>
    <t>PEN</t>
  </si>
  <si>
    <t>UGU</t>
  </si>
  <si>
    <t>CASH</t>
  </si>
  <si>
    <t>FUND</t>
  </si>
  <si>
    <t>MACRO CLP3</t>
  </si>
  <si>
    <t>Bono Corporativo</t>
  </si>
  <si>
    <t>Deposito</t>
  </si>
  <si>
    <t>Otros</t>
  </si>
  <si>
    <t>$</t>
  </si>
  <si>
    <t>UF</t>
  </si>
  <si>
    <t>Trade</t>
  </si>
  <si>
    <t>Weights by country</t>
  </si>
  <si>
    <t>Country</t>
  </si>
  <si>
    <t>Weight</t>
  </si>
  <si>
    <t>Flujo</t>
  </si>
  <si>
    <t>Saldo Inicial</t>
  </si>
  <si>
    <t>Ingresos</t>
  </si>
  <si>
    <t>Egresos</t>
  </si>
  <si>
    <t>Saldo</t>
  </si>
  <si>
    <t>Aportes</t>
  </si>
  <si>
    <t>Mval 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</si>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</sst>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_ * #,##0_ ;_ * \-#,##0_ ;_ * &quot;-&quot;_ ;_ @_ "/>
    <numFmt numFmtId="166" formatCode="0.0%"/>
    <numFmt numFmtId="167" formatCode="&quot;$&quot;\ #,##0"/>
    <numFmt numFmtId="168" formatCode="[$USD]\ #,##0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2" borderId="1" xfId="3" applyBorder="1"/>
    <xf numFmtId="165" fontId="3" fillId="2" borderId="1" xfId="3" applyNumberFormat="1" applyBorder="1"/>
    <xf numFmtId="164" fontId="0" fillId="0" borderId="0" xfId="1" applyNumberFormat="1" applyFont="1"/>
    <xf numFmtId="164" fontId="4" fillId="0" borderId="5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0" fillId="0" borderId="11" xfId="1" applyNumberFormat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7" fontId="0" fillId="0" borderId="3" xfId="1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7" fontId="0" fillId="0" borderId="5" xfId="1" applyNumberFormat="1" applyFont="1" applyBorder="1" applyAlignment="1">
      <alignment horizontal="center" vertical="center"/>
    </xf>
    <xf numFmtId="167" fontId="0" fillId="0" borderId="11" xfId="1" applyNumberFormat="1" applyFont="1" applyBorder="1" applyAlignment="1">
      <alignment horizontal="center" vertical="center"/>
    </xf>
    <xf numFmtId="167" fontId="0" fillId="0" borderId="12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167" fontId="0" fillId="0" borderId="15" xfId="1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Neutral" xfId="3" builtinId="28"/>
    <cellStyle name="Normal" xfId="0" builtinId="0"/>
    <cellStyle name="Normal 3" xfId="2" xr:uid="{F263BF9F-EE59-4E96-A127-7C8AC7388192}"/>
    <cellStyle name="Porcentaje" xfId="1" builtinId="5"/>
  </cellStyles>
  <dxfs count="4">
    <dxf>
      <font>
        <color rgb="FF008E40"/>
      </font>
    </dxf>
    <dxf>
      <font>
        <color rgb="FF9C0006"/>
      </font>
    </dxf>
    <dxf>
      <font>
        <color rgb="FF008E40"/>
      </font>
    </dxf>
    <dxf>
      <font>
        <color rgb="FF9C0006"/>
      </font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2</xdr:row>
          <xdr:rowOff>161925</xdr:rowOff>
        </xdr:from>
        <xdr:to>
          <xdr:col>15</xdr:col>
          <xdr:colOff>781050</xdr:colOff>
          <xdr:row>4</xdr:row>
          <xdr:rowOff>95250</xdr:rowOff>
        </xdr:to>
        <xdr:sp macro="" textlink="">
          <xdr:nvSpPr>
            <xdr:cNvPr id="8193" name="Botón de opció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Botón de opción 1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tes%20&amp;%20FX/DPP/Latam%20Currency%20Debt/Planilla%20Simulacion/trading_contro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if_portfolios"/>
      <sheetName val="full_portfolios"/>
      <sheetName val="spread_portfolios"/>
      <sheetName val="grouped_portfolios"/>
      <sheetName val="full_portfolios_recursive"/>
      <sheetName val="allocation"/>
      <sheetName val="query_iif_portfolios"/>
      <sheetName val="query_full_portfolios"/>
      <sheetName val="query_spread_portfolios"/>
      <sheetName val="query_grouped_portfolios"/>
      <sheetName val="query_full_portfolios_recursiv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codigo_fdo</v>
          </cell>
          <cell r="E1" t="str">
            <v>moneda</v>
          </cell>
          <cell r="F1" t="str">
            <v>tipo_instrumento</v>
          </cell>
          <cell r="G1" t="str">
            <v>duration</v>
          </cell>
          <cell r="H1" t="str">
            <v>weight</v>
          </cell>
        </row>
        <row r="2">
          <cell r="B2" t="str">
            <v>IMT E-PLUS</v>
          </cell>
          <cell r="E2" t="str">
            <v>UF</v>
          </cell>
          <cell r="F2" t="str">
            <v>Bono de Gobierno</v>
          </cell>
          <cell r="G2">
            <v>7.79</v>
          </cell>
          <cell r="H2">
            <v>0.14102300000000001</v>
          </cell>
        </row>
        <row r="3">
          <cell r="B3" t="str">
            <v>IMT E-PLUS</v>
          </cell>
          <cell r="E3" t="str">
            <v>$</v>
          </cell>
          <cell r="F3" t="str">
            <v>Bono de Gobierno</v>
          </cell>
          <cell r="G3">
            <v>11.69</v>
          </cell>
          <cell r="H3">
            <v>9.2617000000000005E-2</v>
          </cell>
        </row>
        <row r="4">
          <cell r="B4" t="str">
            <v>IMT E-PLUS</v>
          </cell>
          <cell r="E4" t="str">
            <v>UF</v>
          </cell>
          <cell r="F4" t="str">
            <v>Bono de Gobierno</v>
          </cell>
          <cell r="G4">
            <v>14.61</v>
          </cell>
          <cell r="H4">
            <v>6.7158999999999996E-2</v>
          </cell>
        </row>
        <row r="5">
          <cell r="B5" t="str">
            <v>IMT E-PLUS</v>
          </cell>
          <cell r="E5" t="str">
            <v>UF</v>
          </cell>
          <cell r="F5" t="str">
            <v>Bono de Gobierno</v>
          </cell>
          <cell r="G5">
            <v>18.649999999999999</v>
          </cell>
          <cell r="H5">
            <v>4.3804000000000003E-2</v>
          </cell>
        </row>
        <row r="6">
          <cell r="B6" t="str">
            <v>IMT E-PLUS</v>
          </cell>
          <cell r="E6" t="str">
            <v>$</v>
          </cell>
          <cell r="F6" t="str">
            <v>Bono de Gobierno</v>
          </cell>
          <cell r="G6">
            <v>6.94</v>
          </cell>
          <cell r="H6">
            <v>2.3876999999999999E-2</v>
          </cell>
        </row>
        <row r="7">
          <cell r="B7" t="str">
            <v>IMT E-PLUS</v>
          </cell>
          <cell r="E7" t="str">
            <v>UF</v>
          </cell>
          <cell r="F7" t="str">
            <v>Bono Corporativo</v>
          </cell>
          <cell r="G7">
            <v>7.02</v>
          </cell>
          <cell r="H7">
            <v>2.0508999999999999E-2</v>
          </cell>
        </row>
        <row r="8">
          <cell r="B8" t="str">
            <v>IMT E-PLUS</v>
          </cell>
          <cell r="E8" t="str">
            <v>UF</v>
          </cell>
          <cell r="F8" t="str">
            <v>Bono Corporativo</v>
          </cell>
          <cell r="G8">
            <v>4.42</v>
          </cell>
          <cell r="H8">
            <v>1.9584000000000001E-2</v>
          </cell>
        </row>
        <row r="9">
          <cell r="B9" t="str">
            <v>IMT E-PLUS</v>
          </cell>
          <cell r="E9" t="str">
            <v>UF</v>
          </cell>
          <cell r="F9" t="str">
            <v>Bono Corporativo</v>
          </cell>
          <cell r="G9">
            <v>6.61</v>
          </cell>
          <cell r="H9">
            <v>1.8957999999999999E-2</v>
          </cell>
        </row>
        <row r="10">
          <cell r="B10" t="str">
            <v>IMT E-PLUS</v>
          </cell>
          <cell r="E10" t="str">
            <v>$</v>
          </cell>
          <cell r="F10" t="str">
            <v>Bono de Gobierno</v>
          </cell>
          <cell r="G10">
            <v>3.06</v>
          </cell>
          <cell r="H10">
            <v>1.7208000000000001E-2</v>
          </cell>
        </row>
        <row r="11">
          <cell r="B11" t="str">
            <v>IMT E-PLUS</v>
          </cell>
          <cell r="E11" t="str">
            <v>UF</v>
          </cell>
          <cell r="F11" t="str">
            <v>Bono Corporativo</v>
          </cell>
          <cell r="G11">
            <v>11.69</v>
          </cell>
          <cell r="H11">
            <v>1.7007000000000001E-2</v>
          </cell>
        </row>
        <row r="12">
          <cell r="B12" t="str">
            <v>IMT E-PLUS</v>
          </cell>
          <cell r="E12" t="str">
            <v>UF</v>
          </cell>
          <cell r="F12" t="str">
            <v>Bono Corporativo</v>
          </cell>
          <cell r="G12">
            <v>11.73</v>
          </cell>
          <cell r="H12">
            <v>1.6549999999999999E-2</v>
          </cell>
        </row>
        <row r="13">
          <cell r="B13" t="str">
            <v>IMT E-PLUS</v>
          </cell>
          <cell r="E13" t="str">
            <v>UF</v>
          </cell>
          <cell r="F13" t="str">
            <v>Bono Corporativo</v>
          </cell>
          <cell r="G13">
            <v>6.61</v>
          </cell>
          <cell r="H13">
            <v>1.593E-2</v>
          </cell>
        </row>
        <row r="14">
          <cell r="B14" t="str">
            <v>IMT E-PLUS</v>
          </cell>
          <cell r="E14" t="str">
            <v>UF</v>
          </cell>
          <cell r="F14" t="str">
            <v>Bono Corporativo</v>
          </cell>
          <cell r="G14">
            <v>5.62</v>
          </cell>
          <cell r="H14">
            <v>1.5927E-2</v>
          </cell>
        </row>
        <row r="15">
          <cell r="B15" t="str">
            <v>IMT E-PLUS</v>
          </cell>
          <cell r="E15" t="str">
            <v>UF</v>
          </cell>
          <cell r="F15" t="str">
            <v>Bono Corporativo</v>
          </cell>
          <cell r="G15">
            <v>1.33</v>
          </cell>
          <cell r="H15">
            <v>1.5689999999999999E-2</v>
          </cell>
        </row>
        <row r="16">
          <cell r="B16" t="str">
            <v>IMT E-PLUS</v>
          </cell>
          <cell r="E16" t="str">
            <v>UF</v>
          </cell>
          <cell r="F16" t="str">
            <v>Bono Corporativo</v>
          </cell>
          <cell r="G16">
            <v>7.53</v>
          </cell>
          <cell r="H16">
            <v>1.5188999999999999E-2</v>
          </cell>
        </row>
        <row r="17">
          <cell r="B17" t="str">
            <v>IMT E-PLUS</v>
          </cell>
          <cell r="E17" t="str">
            <v>UF</v>
          </cell>
          <cell r="F17" t="str">
            <v>Bono Corporativo</v>
          </cell>
          <cell r="G17">
            <v>8.9499999999999993</v>
          </cell>
          <cell r="H17">
            <v>1.5140000000000001E-2</v>
          </cell>
        </row>
        <row r="18">
          <cell r="B18" t="str">
            <v>IMT E-PLUS</v>
          </cell>
          <cell r="E18" t="str">
            <v>UF</v>
          </cell>
          <cell r="F18" t="str">
            <v>Bono Corporativo</v>
          </cell>
          <cell r="G18">
            <v>12.99</v>
          </cell>
          <cell r="H18">
            <v>1.5075E-2</v>
          </cell>
        </row>
        <row r="19">
          <cell r="B19" t="str">
            <v>IMT E-PLUS</v>
          </cell>
          <cell r="E19" t="str">
            <v>UF</v>
          </cell>
          <cell r="F19" t="str">
            <v>Bono Corporativo</v>
          </cell>
          <cell r="G19">
            <v>4.0199999999999996</v>
          </cell>
          <cell r="H19">
            <v>1.4449E-2</v>
          </cell>
        </row>
        <row r="20">
          <cell r="B20" t="str">
            <v>IMT E-PLUS</v>
          </cell>
          <cell r="E20" t="str">
            <v>$</v>
          </cell>
          <cell r="F20" t="str">
            <v>Bono Corporativo</v>
          </cell>
          <cell r="G20">
            <v>3.6</v>
          </cell>
          <cell r="H20">
            <v>1.4326999999999999E-2</v>
          </cell>
        </row>
        <row r="21">
          <cell r="B21" t="str">
            <v>IMT E-PLUS</v>
          </cell>
          <cell r="E21" t="str">
            <v>UF</v>
          </cell>
          <cell r="F21" t="str">
            <v>Bono Corporativo</v>
          </cell>
          <cell r="G21">
            <v>5.9</v>
          </cell>
          <cell r="H21">
            <v>1.3939999999999999E-2</v>
          </cell>
        </row>
        <row r="22">
          <cell r="B22" t="str">
            <v>IMT E-PLUS</v>
          </cell>
          <cell r="E22" t="str">
            <v>UF</v>
          </cell>
          <cell r="F22" t="str">
            <v>Bono Corporativo</v>
          </cell>
          <cell r="G22">
            <v>11.93</v>
          </cell>
          <cell r="H22">
            <v>1.3325E-2</v>
          </cell>
        </row>
        <row r="23">
          <cell r="B23" t="str">
            <v>IMT E-PLUS</v>
          </cell>
          <cell r="E23" t="str">
            <v>$</v>
          </cell>
          <cell r="F23" t="str">
            <v>Bono Corporativo</v>
          </cell>
          <cell r="G23">
            <v>1.36</v>
          </cell>
          <cell r="H23">
            <v>1.3247E-2</v>
          </cell>
        </row>
        <row r="24">
          <cell r="B24" t="str">
            <v>IMT E-PLUS</v>
          </cell>
          <cell r="E24" t="str">
            <v>$</v>
          </cell>
          <cell r="F24" t="str">
            <v>Bono Corporativo</v>
          </cell>
          <cell r="G24">
            <v>4.0599999999999996</v>
          </cell>
          <cell r="H24">
            <v>1.3159000000000001E-2</v>
          </cell>
        </row>
        <row r="25">
          <cell r="B25" t="str">
            <v>IMT E-PLUS</v>
          </cell>
          <cell r="E25" t="str">
            <v>$</v>
          </cell>
          <cell r="F25" t="str">
            <v>Bono Corporativo</v>
          </cell>
          <cell r="G25">
            <v>3.58</v>
          </cell>
          <cell r="H25">
            <v>1.2586E-2</v>
          </cell>
        </row>
        <row r="26">
          <cell r="B26" t="str">
            <v>IMT E-PLUS</v>
          </cell>
          <cell r="E26" t="str">
            <v>UF</v>
          </cell>
          <cell r="F26" t="str">
            <v>Bono Corporativo</v>
          </cell>
          <cell r="G26">
            <v>4.03</v>
          </cell>
          <cell r="H26">
            <v>1.2467000000000001E-2</v>
          </cell>
        </row>
        <row r="27">
          <cell r="B27" t="str">
            <v>IMT E-PLUS</v>
          </cell>
          <cell r="E27" t="str">
            <v>UF</v>
          </cell>
          <cell r="F27" t="str">
            <v>Bono Corporativo</v>
          </cell>
          <cell r="G27">
            <v>7.5</v>
          </cell>
          <cell r="H27">
            <v>1.2399E-2</v>
          </cell>
        </row>
        <row r="28">
          <cell r="B28" t="str">
            <v>IMT E-PLUS</v>
          </cell>
          <cell r="E28" t="str">
            <v>UF</v>
          </cell>
          <cell r="F28" t="str">
            <v>Bono Corporativo</v>
          </cell>
          <cell r="G28">
            <v>3.77</v>
          </cell>
          <cell r="H28">
            <v>1.2104999999999999E-2</v>
          </cell>
        </row>
        <row r="29">
          <cell r="B29" t="str">
            <v>IMT E-PLUS</v>
          </cell>
          <cell r="E29" t="str">
            <v>$</v>
          </cell>
          <cell r="F29" t="str">
            <v>Bono Corporativo</v>
          </cell>
          <cell r="G29">
            <v>8.76</v>
          </cell>
          <cell r="H29">
            <v>1.1705E-2</v>
          </cell>
        </row>
        <row r="30">
          <cell r="B30" t="str">
            <v>IMT E-PLUS</v>
          </cell>
          <cell r="E30" t="str">
            <v>$</v>
          </cell>
          <cell r="F30" t="str">
            <v>Bono de Gobierno</v>
          </cell>
          <cell r="G30">
            <v>13.64</v>
          </cell>
          <cell r="H30">
            <v>1.1691999999999999E-2</v>
          </cell>
        </row>
        <row r="31">
          <cell r="B31" t="str">
            <v>IMT E-PLUS</v>
          </cell>
          <cell r="E31" t="str">
            <v>UF</v>
          </cell>
          <cell r="F31" t="str">
            <v>Bono Corporativo</v>
          </cell>
          <cell r="G31">
            <v>3.24</v>
          </cell>
          <cell r="H31">
            <v>1.1422E-2</v>
          </cell>
        </row>
        <row r="32">
          <cell r="B32" t="str">
            <v>IMT E-PLUS</v>
          </cell>
          <cell r="E32" t="str">
            <v>$</v>
          </cell>
          <cell r="F32" t="str">
            <v>Bono Corporativo</v>
          </cell>
          <cell r="G32">
            <v>1.1499999999999999</v>
          </cell>
          <cell r="H32">
            <v>1.0866000000000001E-2</v>
          </cell>
        </row>
        <row r="33">
          <cell r="B33" t="str">
            <v>IMT E-PLUS</v>
          </cell>
          <cell r="E33" t="str">
            <v>UF</v>
          </cell>
          <cell r="F33" t="str">
            <v>Bono Corporativo</v>
          </cell>
          <cell r="G33">
            <v>2.84</v>
          </cell>
          <cell r="H33">
            <v>1.0685999999999999E-2</v>
          </cell>
        </row>
        <row r="34">
          <cell r="B34" t="str">
            <v>IMT E-PLUS</v>
          </cell>
          <cell r="E34" t="str">
            <v>UF</v>
          </cell>
          <cell r="F34" t="str">
            <v>Bono Corporativo</v>
          </cell>
          <cell r="G34">
            <v>8</v>
          </cell>
          <cell r="H34">
            <v>9.4310000000000001E-3</v>
          </cell>
        </row>
        <row r="35">
          <cell r="B35" t="str">
            <v>IMT E-PLUS</v>
          </cell>
          <cell r="E35" t="str">
            <v>UF</v>
          </cell>
          <cell r="F35" t="str">
            <v>Bono Corporativo</v>
          </cell>
          <cell r="G35">
            <v>12.09</v>
          </cell>
          <cell r="H35">
            <v>8.2959999999999996E-3</v>
          </cell>
        </row>
        <row r="36">
          <cell r="B36" t="str">
            <v>IMT E-PLUS</v>
          </cell>
          <cell r="E36" t="str">
            <v>UF</v>
          </cell>
          <cell r="F36" t="str">
            <v>Bono Corporativo</v>
          </cell>
          <cell r="G36">
            <v>9.18</v>
          </cell>
          <cell r="H36">
            <v>7.9120000000000006E-3</v>
          </cell>
        </row>
        <row r="37">
          <cell r="B37" t="str">
            <v>IMT E-PLUS</v>
          </cell>
          <cell r="E37" t="str">
            <v>UF</v>
          </cell>
          <cell r="F37" t="str">
            <v>Bono Corporativo</v>
          </cell>
          <cell r="G37">
            <v>4.93</v>
          </cell>
          <cell r="H37">
            <v>7.7980000000000002E-3</v>
          </cell>
        </row>
        <row r="38">
          <cell r="B38" t="str">
            <v>IMT E-PLUS</v>
          </cell>
          <cell r="E38" t="str">
            <v>UF</v>
          </cell>
          <cell r="F38" t="str">
            <v>Bono Corporativo</v>
          </cell>
          <cell r="G38">
            <v>9.93</v>
          </cell>
          <cell r="H38">
            <v>7.5129999999999997E-3</v>
          </cell>
        </row>
        <row r="39">
          <cell r="B39" t="str">
            <v>IMT E-PLUS</v>
          </cell>
          <cell r="E39" t="str">
            <v>UF</v>
          </cell>
          <cell r="F39" t="str">
            <v>Bono Corporativo</v>
          </cell>
          <cell r="G39">
            <v>11.77</v>
          </cell>
          <cell r="H39">
            <v>7.1879999999999999E-3</v>
          </cell>
        </row>
        <row r="40">
          <cell r="B40" t="str">
            <v>IMT E-PLUS</v>
          </cell>
          <cell r="E40" t="str">
            <v>UF</v>
          </cell>
          <cell r="F40" t="str">
            <v>Bono Corporativo</v>
          </cell>
          <cell r="G40">
            <v>4.1100000000000003</v>
          </cell>
          <cell r="H40">
            <v>6.7149999999999996E-3</v>
          </cell>
        </row>
        <row r="41">
          <cell r="B41" t="str">
            <v>IMT E-PLUS</v>
          </cell>
          <cell r="E41" t="str">
            <v>UF</v>
          </cell>
          <cell r="F41" t="str">
            <v>Bono Corporativo</v>
          </cell>
          <cell r="G41">
            <v>4.8600000000000003</v>
          </cell>
          <cell r="H41">
            <v>6.4190000000000002E-3</v>
          </cell>
        </row>
        <row r="42">
          <cell r="B42" t="str">
            <v>IMT E-PLUS</v>
          </cell>
          <cell r="E42" t="str">
            <v>MX</v>
          </cell>
          <cell r="F42" t="str">
            <v>Bono de Gobierno</v>
          </cell>
          <cell r="G42">
            <v>5.16</v>
          </cell>
          <cell r="H42">
            <v>5.6820000000000004E-3</v>
          </cell>
        </row>
        <row r="43">
          <cell r="B43" t="str">
            <v>IMT E-PLUS</v>
          </cell>
          <cell r="E43" t="str">
            <v>$</v>
          </cell>
          <cell r="F43" t="str">
            <v>Deposito</v>
          </cell>
          <cell r="G43">
            <v>0.19</v>
          </cell>
          <cell r="H43">
            <v>5.6620000000000004E-3</v>
          </cell>
        </row>
        <row r="44">
          <cell r="B44" t="str">
            <v>IMT E-PLUS</v>
          </cell>
          <cell r="E44" t="str">
            <v>UF</v>
          </cell>
          <cell r="F44" t="str">
            <v>Bono Corporativo</v>
          </cell>
          <cell r="G44">
            <v>10.99</v>
          </cell>
          <cell r="H44">
            <v>4.8190000000000004E-3</v>
          </cell>
        </row>
        <row r="45">
          <cell r="B45" t="str">
            <v>IMT E-PLUS</v>
          </cell>
          <cell r="E45" t="str">
            <v>UF</v>
          </cell>
          <cell r="F45" t="str">
            <v>Bono Corporativo</v>
          </cell>
          <cell r="G45">
            <v>5.35</v>
          </cell>
          <cell r="H45">
            <v>4.8050000000000002E-3</v>
          </cell>
        </row>
        <row r="46">
          <cell r="B46" t="str">
            <v>IMT E-PLUS</v>
          </cell>
          <cell r="E46" t="str">
            <v>UF</v>
          </cell>
          <cell r="F46" t="str">
            <v>Bono Corporativo</v>
          </cell>
          <cell r="G46">
            <v>1.8</v>
          </cell>
          <cell r="H46">
            <v>4.5380000000000004E-3</v>
          </cell>
        </row>
        <row r="47">
          <cell r="B47" t="str">
            <v>IMT E-PLUS</v>
          </cell>
          <cell r="E47" t="str">
            <v>UF</v>
          </cell>
          <cell r="F47" t="str">
            <v>Bono Corporativo</v>
          </cell>
          <cell r="G47">
            <v>11.31</v>
          </cell>
          <cell r="H47">
            <v>4.2069999999999998E-3</v>
          </cell>
        </row>
        <row r="48">
          <cell r="B48" t="str">
            <v>IMT E-PLUS</v>
          </cell>
          <cell r="E48" t="str">
            <v>UF</v>
          </cell>
          <cell r="F48" t="str">
            <v>Bono Corporativo</v>
          </cell>
          <cell r="G48">
            <v>2.86</v>
          </cell>
          <cell r="H48">
            <v>3.4840000000000001E-3</v>
          </cell>
        </row>
        <row r="49">
          <cell r="B49" t="str">
            <v>IMT E-PLUS</v>
          </cell>
          <cell r="E49" t="str">
            <v>UF</v>
          </cell>
          <cell r="F49" t="str">
            <v>Bono Corporativo</v>
          </cell>
          <cell r="G49">
            <v>9.51</v>
          </cell>
          <cell r="H49">
            <v>3.4619999999999998E-3</v>
          </cell>
        </row>
        <row r="50">
          <cell r="B50" t="str">
            <v>IMT E-PLUS</v>
          </cell>
          <cell r="E50" t="str">
            <v>MX</v>
          </cell>
          <cell r="F50" t="str">
            <v>Bono de Gobierno</v>
          </cell>
          <cell r="G50">
            <v>9.49</v>
          </cell>
          <cell r="H50">
            <v>3.2130000000000001E-3</v>
          </cell>
        </row>
        <row r="51">
          <cell r="B51" t="str">
            <v>IMT E-PLUS</v>
          </cell>
          <cell r="E51" t="str">
            <v>UF</v>
          </cell>
          <cell r="F51" t="str">
            <v>Bono Corporativo</v>
          </cell>
          <cell r="G51">
            <v>8.07</v>
          </cell>
          <cell r="H51">
            <v>3.075E-3</v>
          </cell>
        </row>
        <row r="52">
          <cell r="B52" t="str">
            <v>IMT E-PLUS</v>
          </cell>
          <cell r="E52" t="str">
            <v>$</v>
          </cell>
          <cell r="F52" t="str">
            <v>Bono Corporativo</v>
          </cell>
          <cell r="G52">
            <v>0.98</v>
          </cell>
          <cell r="H52">
            <v>2.895E-3</v>
          </cell>
        </row>
        <row r="53">
          <cell r="B53" t="str">
            <v>IMT E-PLUS</v>
          </cell>
          <cell r="E53" t="str">
            <v>UF</v>
          </cell>
          <cell r="F53" t="str">
            <v>Bono Corporativo</v>
          </cell>
          <cell r="G53">
            <v>6.2</v>
          </cell>
          <cell r="H53">
            <v>2.6289999999999998E-3</v>
          </cell>
        </row>
        <row r="54">
          <cell r="B54" t="str">
            <v>IMT E-PLUS</v>
          </cell>
          <cell r="E54" t="str">
            <v>UF</v>
          </cell>
          <cell r="F54" t="str">
            <v>Bono Corporativo</v>
          </cell>
          <cell r="G54">
            <v>3.63</v>
          </cell>
          <cell r="H54">
            <v>2.4910000000000002E-3</v>
          </cell>
        </row>
        <row r="55">
          <cell r="B55" t="str">
            <v>IMT E-PLUS</v>
          </cell>
          <cell r="E55" t="str">
            <v>UF</v>
          </cell>
          <cell r="F55" t="str">
            <v>Bono Corporativo</v>
          </cell>
          <cell r="G55">
            <v>8.32</v>
          </cell>
          <cell r="H55">
            <v>2.4299999999999999E-3</v>
          </cell>
        </row>
        <row r="56">
          <cell r="B56" t="str">
            <v>IMT E-PLUS</v>
          </cell>
          <cell r="E56" t="str">
            <v>UF</v>
          </cell>
          <cell r="F56" t="str">
            <v>Bono Corporativo</v>
          </cell>
          <cell r="G56">
            <v>11.56</v>
          </cell>
          <cell r="H56">
            <v>2.4120000000000001E-3</v>
          </cell>
        </row>
        <row r="57">
          <cell r="B57" t="str">
            <v>IMT E-PLUS</v>
          </cell>
          <cell r="E57" t="str">
            <v>UF</v>
          </cell>
          <cell r="F57" t="str">
            <v>Bono Corporativo</v>
          </cell>
          <cell r="G57">
            <v>5.71</v>
          </cell>
          <cell r="H57">
            <v>2.2420000000000001E-3</v>
          </cell>
        </row>
        <row r="58">
          <cell r="B58" t="str">
            <v>IMT E-PLUS</v>
          </cell>
          <cell r="E58" t="str">
            <v>UF</v>
          </cell>
          <cell r="F58" t="str">
            <v>Bono Corporativo</v>
          </cell>
          <cell r="G58">
            <v>5.66</v>
          </cell>
          <cell r="H58">
            <v>2.2009999999999998E-3</v>
          </cell>
        </row>
        <row r="59">
          <cell r="B59" t="str">
            <v>IMT E-PLUS</v>
          </cell>
          <cell r="E59" t="str">
            <v>UF</v>
          </cell>
          <cell r="F59" t="str">
            <v>Bono Corporativo</v>
          </cell>
          <cell r="G59">
            <v>7</v>
          </cell>
          <cell r="H59">
            <v>2.1510000000000001E-3</v>
          </cell>
        </row>
        <row r="60">
          <cell r="B60" t="str">
            <v>IMT E-PLUS</v>
          </cell>
          <cell r="E60" t="str">
            <v>UF</v>
          </cell>
          <cell r="F60" t="str">
            <v>Bono Corporativo</v>
          </cell>
          <cell r="G60">
            <v>13.12</v>
          </cell>
          <cell r="H60">
            <v>2.1510000000000001E-3</v>
          </cell>
        </row>
        <row r="61">
          <cell r="B61" t="str">
            <v>IMT E-PLUS</v>
          </cell>
          <cell r="E61" t="str">
            <v>UF</v>
          </cell>
          <cell r="F61" t="str">
            <v>Bono Corporativo</v>
          </cell>
          <cell r="G61">
            <v>3.41</v>
          </cell>
          <cell r="H61">
            <v>2.1410000000000001E-3</v>
          </cell>
        </row>
        <row r="62">
          <cell r="B62" t="str">
            <v>IMT E-PLUS</v>
          </cell>
          <cell r="E62" t="str">
            <v>$</v>
          </cell>
          <cell r="F62" t="str">
            <v>Bono Corporativo</v>
          </cell>
          <cell r="G62">
            <v>2.61</v>
          </cell>
          <cell r="H62">
            <v>2.124E-3</v>
          </cell>
        </row>
        <row r="63">
          <cell r="B63" t="str">
            <v>IMT E-PLUS</v>
          </cell>
          <cell r="E63" t="str">
            <v>UF</v>
          </cell>
          <cell r="F63" t="str">
            <v>Bono Corporativo</v>
          </cell>
          <cell r="G63">
            <v>3.13</v>
          </cell>
          <cell r="H63">
            <v>2.0939999999999999E-3</v>
          </cell>
        </row>
        <row r="64">
          <cell r="B64" t="str">
            <v>IMT E-PLUS</v>
          </cell>
          <cell r="E64" t="str">
            <v>UF</v>
          </cell>
          <cell r="F64" t="str">
            <v>Bono Corporativo</v>
          </cell>
          <cell r="G64">
            <v>1.43</v>
          </cell>
          <cell r="H64">
            <v>2.036E-3</v>
          </cell>
        </row>
        <row r="65">
          <cell r="B65" t="str">
            <v>IMT E-PLUS</v>
          </cell>
          <cell r="E65" t="str">
            <v>UF</v>
          </cell>
          <cell r="F65" t="str">
            <v>Bono Corporativo</v>
          </cell>
          <cell r="G65">
            <v>3.13</v>
          </cell>
          <cell r="H65">
            <v>1.993E-3</v>
          </cell>
        </row>
        <row r="66">
          <cell r="B66" t="str">
            <v>IMT E-PLUS</v>
          </cell>
          <cell r="E66" t="str">
            <v>MX</v>
          </cell>
          <cell r="F66" t="str">
            <v>Bono de Gobierno</v>
          </cell>
          <cell r="G66">
            <v>7.49</v>
          </cell>
          <cell r="H66">
            <v>1.977E-3</v>
          </cell>
        </row>
        <row r="67">
          <cell r="B67" t="str">
            <v>IMT E-PLUS</v>
          </cell>
          <cell r="E67" t="str">
            <v>$</v>
          </cell>
          <cell r="F67" t="str">
            <v>Bono Corporativo</v>
          </cell>
          <cell r="G67">
            <v>5.59</v>
          </cell>
          <cell r="H67">
            <v>1.8569999999999999E-3</v>
          </cell>
        </row>
        <row r="68">
          <cell r="B68" t="str">
            <v>IMT E-PLUS</v>
          </cell>
          <cell r="E68" t="str">
            <v>UF</v>
          </cell>
          <cell r="F68" t="str">
            <v>Bono Corporativo</v>
          </cell>
          <cell r="G68">
            <v>5.09</v>
          </cell>
          <cell r="H68">
            <v>1.8060000000000001E-3</v>
          </cell>
        </row>
        <row r="69">
          <cell r="B69" t="str">
            <v>IMT E-PLUS</v>
          </cell>
          <cell r="E69" t="str">
            <v>UF</v>
          </cell>
          <cell r="F69" t="str">
            <v>Bono Corporativo</v>
          </cell>
          <cell r="G69">
            <v>8.41</v>
          </cell>
          <cell r="H69">
            <v>1.797E-3</v>
          </cell>
        </row>
        <row r="70">
          <cell r="B70" t="str">
            <v>IMT E-PLUS</v>
          </cell>
          <cell r="E70" t="str">
            <v>UF</v>
          </cell>
          <cell r="F70" t="str">
            <v>Bono Corporativo</v>
          </cell>
          <cell r="G70">
            <v>2.7</v>
          </cell>
          <cell r="H70">
            <v>1.7619999999999999E-3</v>
          </cell>
        </row>
        <row r="71">
          <cell r="B71" t="str">
            <v>IMT E-PLUS</v>
          </cell>
          <cell r="E71" t="str">
            <v>UF</v>
          </cell>
          <cell r="F71" t="str">
            <v>Bono Corporativo</v>
          </cell>
          <cell r="G71">
            <v>3.41</v>
          </cell>
          <cell r="H71">
            <v>1.73E-3</v>
          </cell>
        </row>
        <row r="72">
          <cell r="B72" t="str">
            <v>IMT E-PLUS</v>
          </cell>
          <cell r="E72" t="str">
            <v>MX</v>
          </cell>
          <cell r="F72" t="str">
            <v>Bono de Gobierno</v>
          </cell>
          <cell r="G72">
            <v>8.4</v>
          </cell>
          <cell r="H72">
            <v>1.621E-3</v>
          </cell>
        </row>
        <row r="73">
          <cell r="B73" t="str">
            <v>IMT E-PLUS</v>
          </cell>
          <cell r="E73" t="str">
            <v>MX</v>
          </cell>
          <cell r="F73" t="str">
            <v>Bono de Gobierno</v>
          </cell>
          <cell r="G73">
            <v>11.1</v>
          </cell>
          <cell r="H73">
            <v>1.6000000000000001E-3</v>
          </cell>
        </row>
        <row r="74">
          <cell r="B74" t="str">
            <v>IMT E-PLUS</v>
          </cell>
          <cell r="E74" t="str">
            <v>UF</v>
          </cell>
          <cell r="F74" t="str">
            <v>Bono Corporativo</v>
          </cell>
          <cell r="G74">
            <v>7.76</v>
          </cell>
          <cell r="H74">
            <v>1.583E-3</v>
          </cell>
        </row>
        <row r="75">
          <cell r="B75" t="str">
            <v>IMT E-PLUS</v>
          </cell>
          <cell r="E75" t="str">
            <v>UF</v>
          </cell>
          <cell r="F75" t="str">
            <v>Bono Corporativo</v>
          </cell>
          <cell r="G75">
            <v>3.5</v>
          </cell>
          <cell r="H75">
            <v>1.529E-3</v>
          </cell>
        </row>
        <row r="76">
          <cell r="B76" t="str">
            <v>IMT E-PLUS</v>
          </cell>
          <cell r="E76" t="str">
            <v>UF</v>
          </cell>
          <cell r="F76" t="str">
            <v>Bono Corporativo</v>
          </cell>
          <cell r="G76">
            <v>15.45</v>
          </cell>
          <cell r="H76">
            <v>1.523E-3</v>
          </cell>
        </row>
        <row r="77">
          <cell r="B77" t="str">
            <v>IMT E-PLUS</v>
          </cell>
          <cell r="E77" t="str">
            <v>$</v>
          </cell>
          <cell r="F77" t="str">
            <v>Bono Corporativo</v>
          </cell>
          <cell r="G77">
            <v>3.72</v>
          </cell>
          <cell r="H77">
            <v>1.423E-3</v>
          </cell>
        </row>
        <row r="78">
          <cell r="B78" t="str">
            <v>IMT E-PLUS</v>
          </cell>
          <cell r="E78" t="str">
            <v>UF</v>
          </cell>
          <cell r="F78" t="str">
            <v>Bono Corporativo</v>
          </cell>
          <cell r="G78">
            <v>2.61</v>
          </cell>
          <cell r="H78">
            <v>1.3990000000000001E-3</v>
          </cell>
        </row>
        <row r="79">
          <cell r="B79" t="str">
            <v>IMT E-PLUS</v>
          </cell>
          <cell r="E79" t="str">
            <v>UF</v>
          </cell>
          <cell r="F79" t="str">
            <v>Bono Corporativo</v>
          </cell>
          <cell r="G79">
            <v>13.71</v>
          </cell>
          <cell r="H79">
            <v>1.2880000000000001E-3</v>
          </cell>
        </row>
        <row r="80">
          <cell r="B80" t="str">
            <v>IMT E-PLUS</v>
          </cell>
          <cell r="E80" t="str">
            <v>UF</v>
          </cell>
          <cell r="F80" t="str">
            <v>Bono Corporativo</v>
          </cell>
          <cell r="G80">
            <v>11.54</v>
          </cell>
          <cell r="H80">
            <v>1.2880000000000001E-3</v>
          </cell>
        </row>
        <row r="81">
          <cell r="B81" t="str">
            <v>IMT E-PLUS</v>
          </cell>
          <cell r="E81" t="str">
            <v>UF</v>
          </cell>
          <cell r="F81" t="str">
            <v>Bono Corporativo</v>
          </cell>
          <cell r="G81">
            <v>12.52</v>
          </cell>
          <cell r="H81">
            <v>1.2260000000000001E-3</v>
          </cell>
        </row>
        <row r="82">
          <cell r="B82" t="str">
            <v>IMT E-PLUS</v>
          </cell>
          <cell r="E82" t="str">
            <v>UF</v>
          </cell>
          <cell r="F82" t="str">
            <v>Bono Corporativo</v>
          </cell>
          <cell r="G82">
            <v>8.4</v>
          </cell>
          <cell r="H82">
            <v>1.219E-3</v>
          </cell>
        </row>
        <row r="83">
          <cell r="B83" t="str">
            <v>IMT E-PLUS</v>
          </cell>
          <cell r="E83" t="str">
            <v>$</v>
          </cell>
          <cell r="F83" t="str">
            <v>Bono Corporativo</v>
          </cell>
          <cell r="G83">
            <v>3.07</v>
          </cell>
          <cell r="H83">
            <v>1.214E-3</v>
          </cell>
        </row>
        <row r="84">
          <cell r="B84" t="str">
            <v>IMT E-PLUS</v>
          </cell>
          <cell r="E84" t="str">
            <v>UF</v>
          </cell>
          <cell r="F84" t="str">
            <v>Bono Corporativo</v>
          </cell>
          <cell r="G84">
            <v>10.48</v>
          </cell>
          <cell r="H84">
            <v>1.194E-3</v>
          </cell>
        </row>
        <row r="85">
          <cell r="B85" t="str">
            <v>IMT E-PLUS</v>
          </cell>
          <cell r="E85" t="str">
            <v>UF</v>
          </cell>
          <cell r="F85" t="str">
            <v>Bono Corporativo</v>
          </cell>
          <cell r="G85">
            <v>5.73</v>
          </cell>
          <cell r="H85">
            <v>1.191E-3</v>
          </cell>
        </row>
        <row r="86">
          <cell r="B86" t="str">
            <v>IMT E-PLUS</v>
          </cell>
          <cell r="E86" t="str">
            <v>UF</v>
          </cell>
          <cell r="F86" t="str">
            <v>Bono Corporativo</v>
          </cell>
          <cell r="G86">
            <v>10.46</v>
          </cell>
          <cell r="H86">
            <v>1.178E-3</v>
          </cell>
        </row>
        <row r="87">
          <cell r="B87" t="str">
            <v>IMT E-PLUS</v>
          </cell>
          <cell r="E87" t="str">
            <v>$</v>
          </cell>
          <cell r="F87" t="str">
            <v>Deposito</v>
          </cell>
          <cell r="G87">
            <v>0.18</v>
          </cell>
          <cell r="H87">
            <v>1.1329999999999999E-3</v>
          </cell>
        </row>
        <row r="88">
          <cell r="B88" t="str">
            <v>IMT E-PLUS</v>
          </cell>
          <cell r="E88" t="str">
            <v>UF</v>
          </cell>
          <cell r="F88" t="str">
            <v>Bono Corporativo</v>
          </cell>
          <cell r="G88">
            <v>4.38</v>
          </cell>
          <cell r="H88">
            <v>1.1329999999999999E-3</v>
          </cell>
        </row>
        <row r="89">
          <cell r="B89" t="str">
            <v>IMT E-PLUS</v>
          </cell>
          <cell r="E89" t="str">
            <v>UF</v>
          </cell>
          <cell r="F89" t="str">
            <v>Bono Corporativo</v>
          </cell>
          <cell r="G89">
            <v>1.8</v>
          </cell>
          <cell r="H89">
            <v>1.124E-3</v>
          </cell>
        </row>
        <row r="90">
          <cell r="B90" t="str">
            <v>IMT E-PLUS</v>
          </cell>
          <cell r="E90" t="str">
            <v>UF</v>
          </cell>
          <cell r="F90" t="str">
            <v>Bono Corporativo</v>
          </cell>
          <cell r="G90">
            <v>11.59</v>
          </cell>
          <cell r="H90">
            <v>1.09E-3</v>
          </cell>
        </row>
        <row r="91">
          <cell r="B91" t="str">
            <v>IMT E-PLUS</v>
          </cell>
          <cell r="E91" t="str">
            <v>$</v>
          </cell>
          <cell r="F91" t="str">
            <v>Bono Corporativo</v>
          </cell>
          <cell r="G91">
            <v>3.73</v>
          </cell>
          <cell r="H91">
            <v>1.0380000000000001E-3</v>
          </cell>
        </row>
        <row r="92">
          <cell r="B92" t="str">
            <v>IMT E-PLUS</v>
          </cell>
          <cell r="E92" t="str">
            <v>UF</v>
          </cell>
          <cell r="F92" t="str">
            <v>Bono Corporativo</v>
          </cell>
          <cell r="G92">
            <v>6.19</v>
          </cell>
          <cell r="H92">
            <v>1.0169999999999999E-3</v>
          </cell>
        </row>
        <row r="93">
          <cell r="B93" t="str">
            <v>IMT E-PLUS</v>
          </cell>
          <cell r="E93" t="str">
            <v>UF</v>
          </cell>
          <cell r="F93" t="str">
            <v>Bono Corporativo</v>
          </cell>
          <cell r="G93">
            <v>7.36</v>
          </cell>
          <cell r="H93">
            <v>1.0039999999999999E-3</v>
          </cell>
        </row>
        <row r="94">
          <cell r="B94" t="str">
            <v>IMT E-PLUS</v>
          </cell>
          <cell r="E94" t="str">
            <v>UF</v>
          </cell>
          <cell r="F94" t="str">
            <v>Bono Corporativo</v>
          </cell>
          <cell r="G94">
            <v>3.66</v>
          </cell>
          <cell r="H94">
            <v>9.8200000000000002E-4</v>
          </cell>
        </row>
        <row r="95">
          <cell r="B95" t="str">
            <v>IMT E-PLUS</v>
          </cell>
          <cell r="E95" t="str">
            <v>UF</v>
          </cell>
          <cell r="F95" t="str">
            <v>Bono Corporativo</v>
          </cell>
          <cell r="G95">
            <v>5.83</v>
          </cell>
          <cell r="H95">
            <v>9.6100000000000005E-4</v>
          </cell>
        </row>
        <row r="96">
          <cell r="B96" t="str">
            <v>IMT E-PLUS</v>
          </cell>
          <cell r="E96" t="str">
            <v>UF</v>
          </cell>
          <cell r="F96" t="str">
            <v>Bono Corporativo</v>
          </cell>
          <cell r="G96">
            <v>6.88</v>
          </cell>
          <cell r="H96">
            <v>9.5299999999999996E-4</v>
          </cell>
        </row>
        <row r="97">
          <cell r="B97" t="str">
            <v>IMT E-PLUS</v>
          </cell>
          <cell r="E97" t="str">
            <v>UF</v>
          </cell>
          <cell r="F97" t="str">
            <v>Bono Corporativo</v>
          </cell>
          <cell r="G97">
            <v>7.81</v>
          </cell>
          <cell r="H97">
            <v>9.4899999999999997E-4</v>
          </cell>
        </row>
        <row r="98">
          <cell r="B98" t="str">
            <v>IMT E-PLUS</v>
          </cell>
          <cell r="E98" t="str">
            <v>UF</v>
          </cell>
          <cell r="F98" t="str">
            <v>Bono Corporativo</v>
          </cell>
          <cell r="G98">
            <v>3.75</v>
          </cell>
          <cell r="H98">
            <v>9.1299999999999997E-4</v>
          </cell>
        </row>
        <row r="99">
          <cell r="B99" t="str">
            <v>IMT E-PLUS</v>
          </cell>
          <cell r="E99" t="str">
            <v>UF</v>
          </cell>
          <cell r="F99" t="str">
            <v>Bono Corporativo</v>
          </cell>
          <cell r="G99">
            <v>7.0000000000000007E-2</v>
          </cell>
          <cell r="H99">
            <v>9.0899999999999998E-4</v>
          </cell>
        </row>
        <row r="100">
          <cell r="B100" t="str">
            <v>IMT E-PLUS</v>
          </cell>
          <cell r="E100" t="str">
            <v>UF</v>
          </cell>
          <cell r="F100" t="str">
            <v>Bono Corporativo</v>
          </cell>
          <cell r="G100">
            <v>2.5</v>
          </cell>
          <cell r="H100">
            <v>8.7000000000000001E-4</v>
          </cell>
        </row>
        <row r="101">
          <cell r="B101" t="str">
            <v>IMT E-PLUS</v>
          </cell>
          <cell r="E101" t="str">
            <v>US$</v>
          </cell>
          <cell r="F101" t="str">
            <v>Bono Corporativo</v>
          </cell>
          <cell r="G101">
            <v>4.2300000000000004</v>
          </cell>
          <cell r="H101">
            <v>8.6499999999999999E-4</v>
          </cell>
        </row>
        <row r="102">
          <cell r="B102" t="str">
            <v>IMT E-PLUS</v>
          </cell>
          <cell r="E102" t="str">
            <v>US$</v>
          </cell>
          <cell r="F102" t="str">
            <v>Bono Corporativo</v>
          </cell>
          <cell r="G102">
            <v>7.26</v>
          </cell>
          <cell r="H102">
            <v>8.6399999999999997E-4</v>
          </cell>
        </row>
        <row r="103">
          <cell r="B103" t="str">
            <v>IMT E-PLUS</v>
          </cell>
          <cell r="E103" t="str">
            <v>US$</v>
          </cell>
          <cell r="F103" t="str">
            <v>Bono Corporativo</v>
          </cell>
          <cell r="G103">
            <v>9.02</v>
          </cell>
          <cell r="H103">
            <v>8.6300000000000005E-4</v>
          </cell>
        </row>
        <row r="104">
          <cell r="B104" t="str">
            <v>IMT E-PLUS</v>
          </cell>
          <cell r="E104" t="str">
            <v>UF</v>
          </cell>
          <cell r="F104" t="str">
            <v>Bono de Gobierno</v>
          </cell>
          <cell r="G104">
            <v>3.2</v>
          </cell>
          <cell r="H104">
            <v>8.4800000000000001E-4</v>
          </cell>
        </row>
        <row r="105">
          <cell r="B105" t="str">
            <v>IMT E-PLUS</v>
          </cell>
          <cell r="E105" t="str">
            <v>US$</v>
          </cell>
          <cell r="F105" t="str">
            <v>Bono Corporativo</v>
          </cell>
          <cell r="G105">
            <v>11.6</v>
          </cell>
          <cell r="H105">
            <v>8.1899999999999996E-4</v>
          </cell>
        </row>
        <row r="106">
          <cell r="B106" t="str">
            <v>IMT E-PLUS</v>
          </cell>
          <cell r="E106" t="str">
            <v>US$</v>
          </cell>
          <cell r="F106" t="str">
            <v>Bono Corporativo</v>
          </cell>
          <cell r="G106">
            <v>6.32</v>
          </cell>
          <cell r="H106">
            <v>8.0599999999999997E-4</v>
          </cell>
        </row>
        <row r="107">
          <cell r="B107" t="str">
            <v>IMT E-PLUS</v>
          </cell>
          <cell r="E107" t="str">
            <v>$</v>
          </cell>
          <cell r="F107" t="str">
            <v>Bono Corporativo</v>
          </cell>
          <cell r="G107">
            <v>1.53</v>
          </cell>
          <cell r="H107">
            <v>8.0199999999999998E-4</v>
          </cell>
        </row>
        <row r="108">
          <cell r="B108" t="str">
            <v>IMT E-PLUS</v>
          </cell>
          <cell r="E108" t="str">
            <v>US$</v>
          </cell>
          <cell r="F108" t="str">
            <v>Bono Corporativo</v>
          </cell>
          <cell r="G108">
            <v>7.31</v>
          </cell>
          <cell r="H108">
            <v>7.9799999999999999E-4</v>
          </cell>
        </row>
        <row r="109">
          <cell r="B109" t="str">
            <v>IMT E-PLUS</v>
          </cell>
          <cell r="E109" t="str">
            <v>UF</v>
          </cell>
          <cell r="F109" t="str">
            <v>Bono Corporativo</v>
          </cell>
          <cell r="G109">
            <v>1.76</v>
          </cell>
          <cell r="H109">
            <v>7.8100000000000001E-4</v>
          </cell>
        </row>
        <row r="110">
          <cell r="B110" t="str">
            <v>IMT E-PLUS</v>
          </cell>
          <cell r="E110" t="str">
            <v>$</v>
          </cell>
          <cell r="F110" t="str">
            <v>Bono Corporativo</v>
          </cell>
          <cell r="G110">
            <v>3.54</v>
          </cell>
          <cell r="H110">
            <v>7.7899999999999996E-4</v>
          </cell>
        </row>
        <row r="111">
          <cell r="B111" t="str">
            <v>IMT E-PLUS</v>
          </cell>
          <cell r="E111" t="str">
            <v>US$</v>
          </cell>
          <cell r="F111" t="str">
            <v>Bono Corporativo</v>
          </cell>
          <cell r="G111">
            <v>4.92</v>
          </cell>
          <cell r="H111">
            <v>7.6599999999999997E-4</v>
          </cell>
        </row>
        <row r="112">
          <cell r="B112" t="str">
            <v>IMT E-PLUS</v>
          </cell>
          <cell r="E112" t="str">
            <v>US$</v>
          </cell>
          <cell r="F112" t="str">
            <v>Bono Corporativo</v>
          </cell>
          <cell r="G112">
            <v>6.92</v>
          </cell>
          <cell r="H112">
            <v>7.5699999999999997E-4</v>
          </cell>
        </row>
        <row r="113">
          <cell r="B113" t="str">
            <v>IMT E-PLUS</v>
          </cell>
          <cell r="E113" t="str">
            <v>US$</v>
          </cell>
          <cell r="F113" t="str">
            <v>Bono Corporativo</v>
          </cell>
          <cell r="G113">
            <v>7.91</v>
          </cell>
          <cell r="H113">
            <v>7.5600000000000005E-4</v>
          </cell>
        </row>
        <row r="114">
          <cell r="B114" t="str">
            <v>IMT E-PLUS</v>
          </cell>
          <cell r="E114" t="str">
            <v>UF</v>
          </cell>
          <cell r="F114" t="str">
            <v>Bono Corporativo</v>
          </cell>
          <cell r="G114">
            <v>11.74</v>
          </cell>
          <cell r="H114">
            <v>7.5500000000000003E-4</v>
          </cell>
        </row>
        <row r="115">
          <cell r="B115" t="str">
            <v>IMT E-PLUS</v>
          </cell>
          <cell r="E115" t="str">
            <v>US$</v>
          </cell>
          <cell r="F115" t="str">
            <v>Bono Corporativo</v>
          </cell>
          <cell r="G115">
            <v>3.5</v>
          </cell>
          <cell r="H115">
            <v>7.4899999999999999E-4</v>
          </cell>
        </row>
        <row r="116">
          <cell r="B116" t="str">
            <v>IMT E-PLUS</v>
          </cell>
          <cell r="E116" t="str">
            <v>UF</v>
          </cell>
          <cell r="F116" t="str">
            <v>Bono Corporativo</v>
          </cell>
          <cell r="G116">
            <v>6.82</v>
          </cell>
          <cell r="H116">
            <v>7.4399999999999998E-4</v>
          </cell>
        </row>
        <row r="117">
          <cell r="B117" t="str">
            <v>IMT E-PLUS</v>
          </cell>
          <cell r="E117" t="str">
            <v>US$</v>
          </cell>
          <cell r="F117" t="str">
            <v>Bono Corporativo</v>
          </cell>
          <cell r="G117">
            <v>5.22</v>
          </cell>
          <cell r="H117">
            <v>7.4200000000000004E-4</v>
          </cell>
        </row>
        <row r="118">
          <cell r="B118" t="str">
            <v>IMT E-PLUS</v>
          </cell>
          <cell r="E118" t="str">
            <v>US$</v>
          </cell>
          <cell r="F118" t="str">
            <v>Bono Corporativo</v>
          </cell>
          <cell r="G118">
            <v>9.1</v>
          </cell>
          <cell r="H118">
            <v>7.3200000000000001E-4</v>
          </cell>
        </row>
        <row r="119">
          <cell r="B119" t="str">
            <v>IMT E-PLUS</v>
          </cell>
          <cell r="E119" t="str">
            <v>US$</v>
          </cell>
          <cell r="F119" t="str">
            <v>Bono Corporativo</v>
          </cell>
          <cell r="G119">
            <v>6.92</v>
          </cell>
          <cell r="H119">
            <v>7.2999999999999996E-4</v>
          </cell>
        </row>
        <row r="120">
          <cell r="B120" t="str">
            <v>IMT E-PLUS</v>
          </cell>
          <cell r="E120" t="str">
            <v>US$</v>
          </cell>
          <cell r="F120" t="str">
            <v>Bono Corporativo</v>
          </cell>
          <cell r="G120">
            <v>3.87</v>
          </cell>
          <cell r="H120">
            <v>7.2599999999999997E-4</v>
          </cell>
        </row>
        <row r="121">
          <cell r="B121" t="str">
            <v>IMT E-PLUS</v>
          </cell>
          <cell r="E121" t="str">
            <v>$</v>
          </cell>
          <cell r="F121" t="str">
            <v>Cuota de Fondo</v>
          </cell>
          <cell r="G121">
            <v>0</v>
          </cell>
          <cell r="H121">
            <v>7.2499999999999995E-4</v>
          </cell>
        </row>
        <row r="122">
          <cell r="B122" t="str">
            <v>IMT E-PLUS</v>
          </cell>
          <cell r="E122" t="str">
            <v>US$</v>
          </cell>
          <cell r="F122" t="str">
            <v>Bono Corporativo</v>
          </cell>
          <cell r="G122">
            <v>3.62</v>
          </cell>
          <cell r="H122">
            <v>7.1900000000000002E-4</v>
          </cell>
        </row>
        <row r="123">
          <cell r="B123" t="str">
            <v>IMT E-PLUS</v>
          </cell>
          <cell r="E123" t="str">
            <v>$</v>
          </cell>
          <cell r="F123" t="str">
            <v>Bono Corporativo</v>
          </cell>
          <cell r="G123">
            <v>5.04</v>
          </cell>
          <cell r="H123">
            <v>7.1299999999999998E-4</v>
          </cell>
        </row>
        <row r="124">
          <cell r="B124" t="str">
            <v>IMT E-PLUS</v>
          </cell>
          <cell r="E124" t="str">
            <v>US$</v>
          </cell>
          <cell r="F124" t="str">
            <v>Bono Corporativo</v>
          </cell>
          <cell r="G124">
            <v>8.19</v>
          </cell>
          <cell r="H124">
            <v>7.0699999999999995E-4</v>
          </cell>
        </row>
        <row r="125">
          <cell r="B125" t="str">
            <v>IMT E-PLUS</v>
          </cell>
          <cell r="E125" t="str">
            <v>UF</v>
          </cell>
          <cell r="F125" t="str">
            <v>Bono Corporativo</v>
          </cell>
          <cell r="G125">
            <v>10.38</v>
          </cell>
          <cell r="H125">
            <v>6.96E-4</v>
          </cell>
        </row>
        <row r="126">
          <cell r="B126" t="str">
            <v>IMT E-PLUS</v>
          </cell>
          <cell r="E126" t="str">
            <v>UF</v>
          </cell>
          <cell r="F126" t="str">
            <v>Bono Corporativo</v>
          </cell>
          <cell r="G126">
            <v>8.14</v>
          </cell>
          <cell r="H126">
            <v>6.9200000000000002E-4</v>
          </cell>
        </row>
        <row r="127">
          <cell r="B127" t="str">
            <v>IMT E-PLUS</v>
          </cell>
          <cell r="E127" t="str">
            <v>US$</v>
          </cell>
          <cell r="F127" t="str">
            <v>Bono Corporativo</v>
          </cell>
          <cell r="G127">
            <v>8.1</v>
          </cell>
          <cell r="H127">
            <v>6.8199999999999999E-4</v>
          </cell>
        </row>
        <row r="128">
          <cell r="B128" t="str">
            <v>IMT E-PLUS</v>
          </cell>
          <cell r="E128" t="str">
            <v>US$</v>
          </cell>
          <cell r="F128" t="str">
            <v>Bono Corporativo</v>
          </cell>
          <cell r="G128">
            <v>10.95</v>
          </cell>
          <cell r="H128">
            <v>6.6200000000000005E-4</v>
          </cell>
        </row>
        <row r="129">
          <cell r="B129" t="str">
            <v>IMT E-PLUS</v>
          </cell>
          <cell r="E129" t="str">
            <v>US$</v>
          </cell>
          <cell r="F129" t="str">
            <v>Bono Corporativo</v>
          </cell>
          <cell r="G129">
            <v>5.98</v>
          </cell>
          <cell r="H129">
            <v>6.5799999999999995E-4</v>
          </cell>
        </row>
        <row r="130">
          <cell r="B130" t="str">
            <v>IMT E-PLUS</v>
          </cell>
          <cell r="E130" t="str">
            <v>US$</v>
          </cell>
          <cell r="F130" t="str">
            <v>Bono Corporativo</v>
          </cell>
          <cell r="G130">
            <v>6.88</v>
          </cell>
          <cell r="H130">
            <v>6.5600000000000001E-4</v>
          </cell>
        </row>
        <row r="131">
          <cell r="B131" t="str">
            <v>IMT E-PLUS</v>
          </cell>
          <cell r="E131" t="str">
            <v>$</v>
          </cell>
          <cell r="F131" t="str">
            <v>Cuota de Fondo</v>
          </cell>
          <cell r="G131">
            <v>0</v>
          </cell>
          <cell r="H131">
            <v>6.5600000000000001E-4</v>
          </cell>
        </row>
        <row r="132">
          <cell r="B132" t="str">
            <v>IMT E-PLUS</v>
          </cell>
          <cell r="E132" t="str">
            <v>$</v>
          </cell>
          <cell r="F132" t="str">
            <v>Bono Corporativo</v>
          </cell>
          <cell r="G132">
            <v>1.52</v>
          </cell>
          <cell r="H132">
            <v>6.4999999999999997E-4</v>
          </cell>
        </row>
        <row r="133">
          <cell r="B133" t="str">
            <v>IMT E-PLUS</v>
          </cell>
          <cell r="E133" t="str">
            <v>UF</v>
          </cell>
          <cell r="F133" t="str">
            <v>Bono Corporativo</v>
          </cell>
          <cell r="G133">
            <v>14.98</v>
          </cell>
          <cell r="H133">
            <v>6.4400000000000004E-4</v>
          </cell>
        </row>
        <row r="134">
          <cell r="B134" t="str">
            <v>IMT E-PLUS</v>
          </cell>
          <cell r="E134" t="str">
            <v>UF</v>
          </cell>
          <cell r="F134" t="str">
            <v>Bono Corporativo</v>
          </cell>
          <cell r="G134">
            <v>13.52</v>
          </cell>
          <cell r="H134">
            <v>6.4300000000000002E-4</v>
          </cell>
        </row>
        <row r="135">
          <cell r="B135" t="str">
            <v>IMT E-PLUS</v>
          </cell>
          <cell r="E135" t="str">
            <v>US$</v>
          </cell>
          <cell r="F135" t="str">
            <v>Bono Corporativo</v>
          </cell>
          <cell r="G135">
            <v>13.42</v>
          </cell>
          <cell r="H135">
            <v>6.3599999999999996E-4</v>
          </cell>
        </row>
        <row r="136">
          <cell r="B136" t="str">
            <v>IMT E-PLUS</v>
          </cell>
          <cell r="E136" t="str">
            <v>US$</v>
          </cell>
          <cell r="F136" t="str">
            <v>Bono Corporativo</v>
          </cell>
          <cell r="G136">
            <v>8.0500000000000007</v>
          </cell>
          <cell r="H136">
            <v>6.3000000000000003E-4</v>
          </cell>
        </row>
        <row r="137">
          <cell r="B137" t="str">
            <v>IMT E-PLUS</v>
          </cell>
          <cell r="E137" t="str">
            <v>US$</v>
          </cell>
          <cell r="F137" t="str">
            <v>Bono Corporativo</v>
          </cell>
          <cell r="G137">
            <v>4.45</v>
          </cell>
          <cell r="H137">
            <v>6.2799999999999998E-4</v>
          </cell>
        </row>
        <row r="138">
          <cell r="B138" t="str">
            <v>IMT E-PLUS</v>
          </cell>
          <cell r="E138" t="str">
            <v>UF</v>
          </cell>
          <cell r="F138" t="str">
            <v>Bono Corporativo</v>
          </cell>
          <cell r="G138">
            <v>10.95</v>
          </cell>
          <cell r="H138">
            <v>6.2200000000000005E-4</v>
          </cell>
        </row>
        <row r="139">
          <cell r="B139" t="str">
            <v>IMT E-PLUS</v>
          </cell>
          <cell r="E139" t="str">
            <v>UF</v>
          </cell>
          <cell r="F139" t="str">
            <v>Bono Corporativo</v>
          </cell>
          <cell r="G139">
            <v>11.5</v>
          </cell>
          <cell r="H139">
            <v>6.0999999999999997E-4</v>
          </cell>
        </row>
        <row r="140">
          <cell r="B140" t="str">
            <v>IMT E-PLUS</v>
          </cell>
          <cell r="E140" t="str">
            <v>$</v>
          </cell>
          <cell r="F140" t="str">
            <v>Factura</v>
          </cell>
          <cell r="G140">
            <v>0.06</v>
          </cell>
          <cell r="H140">
            <v>6.0899999999999995E-4</v>
          </cell>
        </row>
        <row r="141">
          <cell r="B141" t="str">
            <v>IMT E-PLUS</v>
          </cell>
          <cell r="E141" t="str">
            <v>US$</v>
          </cell>
          <cell r="F141" t="str">
            <v>Bono Corporativo</v>
          </cell>
          <cell r="G141">
            <v>8</v>
          </cell>
          <cell r="H141">
            <v>6.02E-4</v>
          </cell>
        </row>
        <row r="142">
          <cell r="B142" t="str">
            <v>IMT E-PLUS</v>
          </cell>
          <cell r="E142" t="str">
            <v>US$</v>
          </cell>
          <cell r="F142" t="str">
            <v>Bono Corporativo</v>
          </cell>
          <cell r="G142">
            <v>8.0299999999999994</v>
          </cell>
          <cell r="H142">
            <v>6.0099999999999997E-4</v>
          </cell>
        </row>
        <row r="143">
          <cell r="B143" t="str">
            <v>IMT E-PLUS</v>
          </cell>
          <cell r="E143" t="str">
            <v>US$</v>
          </cell>
          <cell r="F143" t="str">
            <v>Bono Corporativo</v>
          </cell>
          <cell r="G143">
            <v>7.76</v>
          </cell>
          <cell r="H143">
            <v>5.9999999999999995E-4</v>
          </cell>
        </row>
        <row r="144">
          <cell r="B144" t="str">
            <v>IMT E-PLUS</v>
          </cell>
          <cell r="E144" t="str">
            <v>US$</v>
          </cell>
          <cell r="F144" t="str">
            <v>Bono Corporativo</v>
          </cell>
          <cell r="G144">
            <v>8.25</v>
          </cell>
          <cell r="H144">
            <v>5.9999999999999995E-4</v>
          </cell>
        </row>
        <row r="145">
          <cell r="B145" t="str">
            <v>IMT E-PLUS</v>
          </cell>
          <cell r="E145" t="str">
            <v>US$</v>
          </cell>
          <cell r="F145" t="str">
            <v>Bono Corporativo</v>
          </cell>
          <cell r="G145">
            <v>7.2</v>
          </cell>
          <cell r="H145">
            <v>5.9900000000000003E-4</v>
          </cell>
        </row>
        <row r="146">
          <cell r="B146" t="str">
            <v>IMT E-PLUS</v>
          </cell>
          <cell r="E146" t="str">
            <v>US$</v>
          </cell>
          <cell r="F146" t="str">
            <v>Bono Corporativo</v>
          </cell>
          <cell r="G146">
            <v>7.95</v>
          </cell>
          <cell r="H146">
            <v>5.9699999999999998E-4</v>
          </cell>
        </row>
        <row r="147">
          <cell r="B147" t="str">
            <v>IMT E-PLUS</v>
          </cell>
          <cell r="E147" t="str">
            <v>US$</v>
          </cell>
          <cell r="F147" t="str">
            <v>Bono Corporativo</v>
          </cell>
          <cell r="G147">
            <v>7.56</v>
          </cell>
          <cell r="H147">
            <v>5.6899999999999995E-4</v>
          </cell>
        </row>
        <row r="148">
          <cell r="B148" t="str">
            <v>IMT E-PLUS</v>
          </cell>
          <cell r="E148" t="str">
            <v>UF</v>
          </cell>
          <cell r="F148" t="str">
            <v>Bono Corporativo</v>
          </cell>
          <cell r="G148">
            <v>6.18</v>
          </cell>
          <cell r="H148">
            <v>5.6599999999999999E-4</v>
          </cell>
        </row>
        <row r="149">
          <cell r="B149" t="str">
            <v>IMT E-PLUS</v>
          </cell>
          <cell r="E149" t="str">
            <v>US$</v>
          </cell>
          <cell r="F149" t="str">
            <v>Bono Corporativo</v>
          </cell>
          <cell r="G149">
            <v>5.9</v>
          </cell>
          <cell r="H149">
            <v>5.6499999999999996E-4</v>
          </cell>
        </row>
        <row r="150">
          <cell r="B150" t="str">
            <v>IMT E-PLUS</v>
          </cell>
          <cell r="E150" t="str">
            <v>US$</v>
          </cell>
          <cell r="F150" t="str">
            <v>Bono Corporativo</v>
          </cell>
          <cell r="G150">
            <v>4.82</v>
          </cell>
          <cell r="H150">
            <v>5.6300000000000002E-4</v>
          </cell>
        </row>
        <row r="151">
          <cell r="B151" t="str">
            <v>IMT E-PLUS</v>
          </cell>
          <cell r="E151" t="str">
            <v>$</v>
          </cell>
          <cell r="F151" t="str">
            <v>Bono Corporativo</v>
          </cell>
          <cell r="G151">
            <v>5.98</v>
          </cell>
          <cell r="H151">
            <v>5.5599999999999996E-4</v>
          </cell>
        </row>
        <row r="152">
          <cell r="B152" t="str">
            <v>IMT E-PLUS</v>
          </cell>
          <cell r="E152" t="str">
            <v>US$</v>
          </cell>
          <cell r="F152" t="str">
            <v>Bono Corporativo</v>
          </cell>
          <cell r="G152">
            <v>7.85</v>
          </cell>
          <cell r="H152">
            <v>5.4699999999999996E-4</v>
          </cell>
        </row>
        <row r="153">
          <cell r="B153" t="str">
            <v>IMT E-PLUS</v>
          </cell>
          <cell r="E153" t="str">
            <v>US$</v>
          </cell>
          <cell r="F153" t="str">
            <v>Bono Corporativo</v>
          </cell>
          <cell r="G153">
            <v>10.050000000000001</v>
          </cell>
          <cell r="H153">
            <v>5.31E-4</v>
          </cell>
        </row>
        <row r="154">
          <cell r="B154" t="str">
            <v>IMT E-PLUS</v>
          </cell>
          <cell r="E154" t="str">
            <v>UF</v>
          </cell>
          <cell r="F154" t="str">
            <v>Bono Corporativo</v>
          </cell>
          <cell r="G154">
            <v>0.44</v>
          </cell>
          <cell r="H154">
            <v>5.2899999999999996E-4</v>
          </cell>
        </row>
        <row r="155">
          <cell r="B155" t="str">
            <v>IMT E-PLUS</v>
          </cell>
          <cell r="E155" t="str">
            <v>US$</v>
          </cell>
          <cell r="F155" t="str">
            <v>Bono Corporativo</v>
          </cell>
          <cell r="G155">
            <v>7.37</v>
          </cell>
          <cell r="H155">
            <v>5.2700000000000002E-4</v>
          </cell>
        </row>
        <row r="156">
          <cell r="B156" t="str">
            <v>IMT E-PLUS</v>
          </cell>
          <cell r="E156" t="str">
            <v>UF</v>
          </cell>
          <cell r="F156" t="str">
            <v>Bono Corporativo</v>
          </cell>
          <cell r="G156">
            <v>2.08</v>
          </cell>
          <cell r="H156">
            <v>5.1500000000000005E-4</v>
          </cell>
        </row>
        <row r="157">
          <cell r="B157" t="str">
            <v>IMT E-PLUS</v>
          </cell>
          <cell r="E157" t="str">
            <v>$</v>
          </cell>
          <cell r="F157" t="str">
            <v>Cuota de Fondo</v>
          </cell>
          <cell r="G157">
            <v>0</v>
          </cell>
          <cell r="H157">
            <v>5.0000000000000001E-4</v>
          </cell>
        </row>
        <row r="158">
          <cell r="B158" t="str">
            <v>IMT E-PLUS</v>
          </cell>
          <cell r="E158" t="str">
            <v>US$</v>
          </cell>
          <cell r="F158" t="str">
            <v>Bono Corporativo</v>
          </cell>
          <cell r="G158">
            <v>1.84</v>
          </cell>
          <cell r="H158">
            <v>4.9700000000000005E-4</v>
          </cell>
        </row>
        <row r="159">
          <cell r="B159" t="str">
            <v>IMT E-PLUS</v>
          </cell>
          <cell r="E159" t="str">
            <v>US$</v>
          </cell>
          <cell r="F159" t="str">
            <v>Bono Corporativo</v>
          </cell>
          <cell r="G159">
            <v>7.16</v>
          </cell>
          <cell r="H159">
            <v>4.9600000000000002E-4</v>
          </cell>
        </row>
        <row r="160">
          <cell r="B160" t="str">
            <v>IMT E-PLUS</v>
          </cell>
          <cell r="E160" t="str">
            <v>UF</v>
          </cell>
          <cell r="F160" t="str">
            <v>Bono Corporativo</v>
          </cell>
          <cell r="G160">
            <v>9.9</v>
          </cell>
          <cell r="H160">
            <v>4.8799999999999999E-4</v>
          </cell>
        </row>
        <row r="161">
          <cell r="B161" t="str">
            <v>IMT E-PLUS</v>
          </cell>
          <cell r="E161" t="str">
            <v>US$</v>
          </cell>
          <cell r="F161" t="str">
            <v>Bono Corporativo</v>
          </cell>
          <cell r="G161">
            <v>7.77</v>
          </cell>
          <cell r="H161">
            <v>4.8500000000000003E-4</v>
          </cell>
        </row>
        <row r="162">
          <cell r="B162" t="str">
            <v>IMT E-PLUS</v>
          </cell>
          <cell r="E162" t="str">
            <v>US$</v>
          </cell>
          <cell r="F162" t="str">
            <v>Bono Corporativo</v>
          </cell>
          <cell r="G162">
            <v>7.3</v>
          </cell>
          <cell r="H162">
            <v>4.6099999999999998E-4</v>
          </cell>
        </row>
        <row r="163">
          <cell r="B163" t="str">
            <v>IMT E-PLUS</v>
          </cell>
          <cell r="E163" t="str">
            <v>US$</v>
          </cell>
          <cell r="F163" t="str">
            <v>Bono Corporativo</v>
          </cell>
          <cell r="G163">
            <v>7.16</v>
          </cell>
          <cell r="H163">
            <v>4.55E-4</v>
          </cell>
        </row>
        <row r="164">
          <cell r="B164" t="str">
            <v>IMT E-PLUS</v>
          </cell>
          <cell r="E164" t="str">
            <v>US$</v>
          </cell>
          <cell r="F164" t="str">
            <v>Bono Corporativo</v>
          </cell>
          <cell r="G164">
            <v>8.35</v>
          </cell>
          <cell r="H164">
            <v>4.3800000000000002E-4</v>
          </cell>
        </row>
        <row r="165">
          <cell r="B165" t="str">
            <v>IMT E-PLUS</v>
          </cell>
          <cell r="E165" t="str">
            <v>$</v>
          </cell>
          <cell r="F165" t="str">
            <v>Bono Corporativo</v>
          </cell>
          <cell r="G165">
            <v>2.2400000000000002</v>
          </cell>
          <cell r="H165">
            <v>4.2999999999999999E-4</v>
          </cell>
        </row>
        <row r="166">
          <cell r="B166" t="str">
            <v>IMT E-PLUS</v>
          </cell>
          <cell r="E166" t="str">
            <v>US$</v>
          </cell>
          <cell r="F166" t="str">
            <v>Bono Corporativo</v>
          </cell>
          <cell r="G166">
            <v>2.69</v>
          </cell>
          <cell r="H166">
            <v>4.2099999999999999E-4</v>
          </cell>
        </row>
        <row r="167">
          <cell r="B167" t="str">
            <v>IMT E-PLUS</v>
          </cell>
          <cell r="E167" t="str">
            <v>US$</v>
          </cell>
          <cell r="F167" t="str">
            <v>Bono Corporativo</v>
          </cell>
          <cell r="G167">
            <v>3.17</v>
          </cell>
          <cell r="H167">
            <v>4.15E-4</v>
          </cell>
        </row>
        <row r="168">
          <cell r="B168" t="str">
            <v>IMT E-PLUS</v>
          </cell>
          <cell r="E168" t="str">
            <v>$</v>
          </cell>
          <cell r="F168" t="str">
            <v>Bono Corporativo</v>
          </cell>
          <cell r="G168">
            <v>0.03</v>
          </cell>
          <cell r="H168">
            <v>4.0900000000000002E-4</v>
          </cell>
        </row>
        <row r="169">
          <cell r="B169" t="str">
            <v>IMT E-PLUS</v>
          </cell>
          <cell r="E169" t="str">
            <v>UF</v>
          </cell>
          <cell r="F169" t="str">
            <v>Bono Corporativo</v>
          </cell>
          <cell r="G169">
            <v>7.5</v>
          </cell>
          <cell r="H169">
            <v>4.06E-4</v>
          </cell>
        </row>
        <row r="170">
          <cell r="B170" t="str">
            <v>IMT E-PLUS</v>
          </cell>
          <cell r="E170" t="str">
            <v>US$</v>
          </cell>
          <cell r="F170" t="str">
            <v>Bono Corporativo</v>
          </cell>
          <cell r="G170">
            <v>6.95</v>
          </cell>
          <cell r="H170">
            <v>3.7800000000000003E-4</v>
          </cell>
        </row>
        <row r="171">
          <cell r="B171" t="str">
            <v>IMT E-PLUS</v>
          </cell>
          <cell r="E171" t="str">
            <v>UF</v>
          </cell>
          <cell r="F171" t="str">
            <v>Bono Corporativo</v>
          </cell>
          <cell r="G171">
            <v>14.99</v>
          </cell>
          <cell r="H171">
            <v>3.77E-4</v>
          </cell>
        </row>
        <row r="172">
          <cell r="B172" t="str">
            <v>IMT E-PLUS</v>
          </cell>
          <cell r="E172" t="str">
            <v>US$</v>
          </cell>
          <cell r="F172" t="str">
            <v>Bono Corporativo</v>
          </cell>
          <cell r="G172">
            <v>4.4400000000000004</v>
          </cell>
          <cell r="H172">
            <v>3.7399999999999998E-4</v>
          </cell>
        </row>
        <row r="173">
          <cell r="B173" t="str">
            <v>IMT E-PLUS</v>
          </cell>
          <cell r="E173" t="str">
            <v>UF</v>
          </cell>
          <cell r="F173" t="str">
            <v>Bono Corporativo</v>
          </cell>
          <cell r="G173">
            <v>7.1</v>
          </cell>
          <cell r="H173">
            <v>3.7300000000000001E-4</v>
          </cell>
        </row>
        <row r="174">
          <cell r="B174" t="str">
            <v>IMT E-PLUS</v>
          </cell>
          <cell r="E174" t="str">
            <v>US$</v>
          </cell>
          <cell r="F174" t="str">
            <v>Bono Corporativo</v>
          </cell>
          <cell r="G174">
            <v>4.57</v>
          </cell>
          <cell r="H174">
            <v>3.6299999999999999E-4</v>
          </cell>
        </row>
        <row r="175">
          <cell r="B175" t="str">
            <v>IMT E-PLUS</v>
          </cell>
          <cell r="E175" t="str">
            <v>$</v>
          </cell>
          <cell r="F175" t="str">
            <v>Bono Corporativo</v>
          </cell>
          <cell r="G175">
            <v>2.31</v>
          </cell>
          <cell r="H175">
            <v>3.6200000000000002E-4</v>
          </cell>
        </row>
        <row r="176">
          <cell r="B176" t="str">
            <v>IMT E-PLUS</v>
          </cell>
          <cell r="E176" t="str">
            <v>US$</v>
          </cell>
          <cell r="F176" t="str">
            <v>Bono Corporativo</v>
          </cell>
          <cell r="G176">
            <v>8.1999999999999993</v>
          </cell>
          <cell r="H176">
            <v>3.5799999999999997E-4</v>
          </cell>
        </row>
        <row r="177">
          <cell r="B177" t="str">
            <v>IMT E-PLUS</v>
          </cell>
          <cell r="E177" t="str">
            <v>US$</v>
          </cell>
          <cell r="F177" t="str">
            <v>Bono Corporativo</v>
          </cell>
          <cell r="G177">
            <v>7.59</v>
          </cell>
          <cell r="H177">
            <v>3.4900000000000003E-4</v>
          </cell>
        </row>
        <row r="178">
          <cell r="B178" t="str">
            <v>IMT E-PLUS</v>
          </cell>
          <cell r="E178" t="str">
            <v>US$</v>
          </cell>
          <cell r="F178" t="str">
            <v>Bono Corporativo</v>
          </cell>
          <cell r="G178">
            <v>6.89</v>
          </cell>
          <cell r="H178">
            <v>3.48E-4</v>
          </cell>
        </row>
        <row r="179">
          <cell r="B179" t="str">
            <v>IMT E-PLUS</v>
          </cell>
          <cell r="E179" t="str">
            <v>US$</v>
          </cell>
          <cell r="F179" t="str">
            <v>Bono Corporativo</v>
          </cell>
          <cell r="G179">
            <v>3.27</v>
          </cell>
          <cell r="H179">
            <v>3.4699999999999998E-4</v>
          </cell>
        </row>
        <row r="180">
          <cell r="B180" t="str">
            <v>IMT E-PLUS</v>
          </cell>
          <cell r="E180" t="str">
            <v>UF</v>
          </cell>
          <cell r="F180" t="str">
            <v>Bono Corporativo</v>
          </cell>
          <cell r="G180">
            <v>4.95</v>
          </cell>
          <cell r="H180">
            <v>3.4000000000000002E-4</v>
          </cell>
        </row>
        <row r="181">
          <cell r="B181" t="str">
            <v>IMT E-PLUS</v>
          </cell>
          <cell r="E181" t="str">
            <v>US$</v>
          </cell>
          <cell r="F181" t="str">
            <v>Bono Corporativo</v>
          </cell>
          <cell r="G181">
            <v>2.64</v>
          </cell>
          <cell r="H181">
            <v>3.4000000000000002E-4</v>
          </cell>
        </row>
        <row r="182">
          <cell r="B182" t="str">
            <v>IMT E-PLUS</v>
          </cell>
          <cell r="E182" t="str">
            <v>UF</v>
          </cell>
          <cell r="F182" t="str">
            <v>Bono Corporativo</v>
          </cell>
          <cell r="G182">
            <v>6.06</v>
          </cell>
          <cell r="H182">
            <v>3.3100000000000002E-4</v>
          </cell>
        </row>
        <row r="183">
          <cell r="B183" t="str">
            <v>IMT E-PLUS</v>
          </cell>
          <cell r="E183" t="str">
            <v>US$</v>
          </cell>
          <cell r="F183" t="str">
            <v>Bono Corporativo</v>
          </cell>
          <cell r="G183">
            <v>6.09</v>
          </cell>
          <cell r="H183">
            <v>3.2299999999999999E-4</v>
          </cell>
        </row>
        <row r="184">
          <cell r="B184" t="str">
            <v>IMT E-PLUS</v>
          </cell>
          <cell r="E184" t="str">
            <v>US$</v>
          </cell>
          <cell r="F184" t="str">
            <v>Bono Corporativo</v>
          </cell>
          <cell r="G184">
            <v>2.29</v>
          </cell>
          <cell r="H184">
            <v>3.19E-4</v>
          </cell>
        </row>
        <row r="185">
          <cell r="B185" t="str">
            <v>IMT E-PLUS</v>
          </cell>
          <cell r="E185" t="str">
            <v>UF</v>
          </cell>
          <cell r="F185" t="str">
            <v>Bono Corporativo</v>
          </cell>
          <cell r="G185">
            <v>8.77</v>
          </cell>
          <cell r="H185">
            <v>3.1E-4</v>
          </cell>
        </row>
        <row r="186">
          <cell r="B186" t="str">
            <v>IMT E-PLUS</v>
          </cell>
          <cell r="E186" t="str">
            <v>UF</v>
          </cell>
          <cell r="F186" t="str">
            <v>Bono Corporativo</v>
          </cell>
          <cell r="G186">
            <v>9.43</v>
          </cell>
          <cell r="H186">
            <v>3.0699999999999998E-4</v>
          </cell>
        </row>
        <row r="187">
          <cell r="B187" t="str">
            <v>IMT E-PLUS</v>
          </cell>
          <cell r="E187" t="str">
            <v>US$</v>
          </cell>
          <cell r="F187" t="str">
            <v>Bono Corporativo</v>
          </cell>
          <cell r="G187">
            <v>7.51</v>
          </cell>
          <cell r="H187">
            <v>3.0400000000000002E-4</v>
          </cell>
        </row>
        <row r="188">
          <cell r="B188" t="str">
            <v>IMT E-PLUS</v>
          </cell>
          <cell r="E188" t="str">
            <v>US$</v>
          </cell>
          <cell r="F188" t="str">
            <v>Bono Corporativo</v>
          </cell>
          <cell r="G188">
            <v>8.1</v>
          </cell>
          <cell r="H188">
            <v>2.9999999999999997E-4</v>
          </cell>
        </row>
        <row r="189">
          <cell r="B189" t="str">
            <v>IMT E-PLUS</v>
          </cell>
          <cell r="E189" t="str">
            <v>$</v>
          </cell>
          <cell r="F189" t="str">
            <v>Factura</v>
          </cell>
          <cell r="G189">
            <v>0.01</v>
          </cell>
          <cell r="H189">
            <v>2.99E-4</v>
          </cell>
        </row>
        <row r="190">
          <cell r="B190" t="str">
            <v>IMT E-PLUS</v>
          </cell>
          <cell r="E190" t="str">
            <v>US$</v>
          </cell>
          <cell r="F190" t="str">
            <v>Bono Corporativo</v>
          </cell>
          <cell r="G190">
            <v>4.68</v>
          </cell>
          <cell r="H190">
            <v>2.9799999999999998E-4</v>
          </cell>
        </row>
        <row r="191">
          <cell r="B191" t="str">
            <v>IMT E-PLUS</v>
          </cell>
          <cell r="E191" t="str">
            <v>US$</v>
          </cell>
          <cell r="F191" t="str">
            <v>Bono de Gobierno</v>
          </cell>
          <cell r="G191">
            <v>4.49</v>
          </cell>
          <cell r="H191">
            <v>2.9700000000000001E-4</v>
          </cell>
        </row>
        <row r="192">
          <cell r="B192" t="str">
            <v>IMT E-PLUS</v>
          </cell>
          <cell r="E192" t="str">
            <v>US$</v>
          </cell>
          <cell r="F192" t="str">
            <v>Bono Corporativo</v>
          </cell>
          <cell r="G192">
            <v>5.21</v>
          </cell>
          <cell r="H192">
            <v>2.9500000000000001E-4</v>
          </cell>
        </row>
        <row r="193">
          <cell r="B193" t="str">
            <v>IMT E-PLUS</v>
          </cell>
          <cell r="E193" t="str">
            <v>US$</v>
          </cell>
          <cell r="F193" t="str">
            <v>Bono Corporativo</v>
          </cell>
          <cell r="G193">
            <v>12.58</v>
          </cell>
          <cell r="H193">
            <v>2.9300000000000002E-4</v>
          </cell>
        </row>
        <row r="194">
          <cell r="B194" t="str">
            <v>IMT E-PLUS</v>
          </cell>
          <cell r="E194" t="str">
            <v>UF</v>
          </cell>
          <cell r="F194" t="str">
            <v>Bono Corporativo</v>
          </cell>
          <cell r="G194">
            <v>1.0900000000000001</v>
          </cell>
          <cell r="H194">
            <v>2.8299999999999999E-4</v>
          </cell>
        </row>
        <row r="195">
          <cell r="B195" t="str">
            <v>IMT E-PLUS</v>
          </cell>
          <cell r="E195" t="str">
            <v>$</v>
          </cell>
          <cell r="F195" t="str">
            <v>Bono Corporativo</v>
          </cell>
          <cell r="G195">
            <v>0.18</v>
          </cell>
          <cell r="H195">
            <v>2.7700000000000001E-4</v>
          </cell>
        </row>
        <row r="196">
          <cell r="B196" t="str">
            <v>IMT E-PLUS</v>
          </cell>
          <cell r="E196" t="str">
            <v>US$</v>
          </cell>
          <cell r="F196" t="str">
            <v>Bono Corporativo</v>
          </cell>
          <cell r="G196">
            <v>5.0199999999999996</v>
          </cell>
          <cell r="H196">
            <v>2.6899999999999998E-4</v>
          </cell>
        </row>
        <row r="197">
          <cell r="B197" t="str">
            <v>IMT E-PLUS</v>
          </cell>
          <cell r="E197" t="str">
            <v>UF</v>
          </cell>
          <cell r="F197" t="str">
            <v>Bono Corporativo</v>
          </cell>
          <cell r="G197">
            <v>8.24</v>
          </cell>
          <cell r="H197">
            <v>2.6600000000000001E-4</v>
          </cell>
        </row>
        <row r="198">
          <cell r="B198" t="str">
            <v>IMT E-PLUS</v>
          </cell>
          <cell r="E198" t="str">
            <v>UF</v>
          </cell>
          <cell r="F198" t="str">
            <v>Bono Corporativo</v>
          </cell>
          <cell r="G198">
            <v>0.76</v>
          </cell>
          <cell r="H198">
            <v>2.6200000000000003E-4</v>
          </cell>
        </row>
        <row r="199">
          <cell r="B199" t="str">
            <v>IMT E-PLUS</v>
          </cell>
          <cell r="E199" t="str">
            <v>UF</v>
          </cell>
          <cell r="F199" t="str">
            <v>Bono Corporativo</v>
          </cell>
          <cell r="G199">
            <v>3.87</v>
          </cell>
          <cell r="H199">
            <v>2.61E-4</v>
          </cell>
        </row>
        <row r="200">
          <cell r="B200" t="str">
            <v>IMT E-PLUS</v>
          </cell>
          <cell r="E200" t="str">
            <v>US$</v>
          </cell>
          <cell r="F200" t="str">
            <v>Bono Corporativo</v>
          </cell>
          <cell r="G200">
            <v>0.19</v>
          </cell>
          <cell r="H200">
            <v>2.5599999999999999E-4</v>
          </cell>
        </row>
        <row r="201">
          <cell r="B201" t="str">
            <v>IMT E-PLUS</v>
          </cell>
          <cell r="E201" t="str">
            <v>$</v>
          </cell>
          <cell r="F201" t="str">
            <v>Bono Corporativo</v>
          </cell>
          <cell r="G201">
            <v>1.32</v>
          </cell>
          <cell r="H201">
            <v>2.5099999999999998E-4</v>
          </cell>
        </row>
        <row r="202">
          <cell r="B202" t="str">
            <v>IMT E-PLUS</v>
          </cell>
          <cell r="E202" t="str">
            <v>US$</v>
          </cell>
          <cell r="F202" t="str">
            <v>Bono Corporativo</v>
          </cell>
          <cell r="G202">
            <v>13.56</v>
          </cell>
          <cell r="H202">
            <v>2.4499999999999999E-4</v>
          </cell>
        </row>
        <row r="203">
          <cell r="B203" t="str">
            <v>IMT E-PLUS</v>
          </cell>
          <cell r="E203" t="str">
            <v>US$</v>
          </cell>
          <cell r="F203" t="str">
            <v>Bono Corporativo</v>
          </cell>
          <cell r="G203">
            <v>7.54</v>
          </cell>
          <cell r="H203">
            <v>2.2100000000000001E-4</v>
          </cell>
        </row>
        <row r="204">
          <cell r="B204" t="str">
            <v>IMT E-PLUS</v>
          </cell>
          <cell r="E204" t="str">
            <v>$</v>
          </cell>
          <cell r="F204" t="str">
            <v>Bono Corporativo</v>
          </cell>
          <cell r="G204">
            <v>0.89</v>
          </cell>
          <cell r="H204">
            <v>2.1100000000000001E-4</v>
          </cell>
        </row>
        <row r="205">
          <cell r="B205" t="str">
            <v>IMT E-PLUS</v>
          </cell>
          <cell r="E205" t="str">
            <v>US$</v>
          </cell>
          <cell r="F205" t="str">
            <v>Bono Corporativo</v>
          </cell>
          <cell r="G205">
            <v>5.59</v>
          </cell>
          <cell r="H205">
            <v>1.8200000000000001E-4</v>
          </cell>
        </row>
        <row r="206">
          <cell r="B206" t="str">
            <v>IMT E-PLUS</v>
          </cell>
          <cell r="E206" t="str">
            <v>$</v>
          </cell>
          <cell r="F206" t="str">
            <v>Factura</v>
          </cell>
          <cell r="G206">
            <v>0.01</v>
          </cell>
          <cell r="H206">
            <v>1.7100000000000001E-4</v>
          </cell>
        </row>
        <row r="207">
          <cell r="B207" t="str">
            <v>IMT E-PLUS</v>
          </cell>
          <cell r="E207" t="str">
            <v>US$</v>
          </cell>
          <cell r="F207" t="str">
            <v>Bono Corporativo</v>
          </cell>
          <cell r="G207">
            <v>8.56</v>
          </cell>
          <cell r="H207">
            <v>1.6899999999999999E-4</v>
          </cell>
        </row>
        <row r="208">
          <cell r="B208" t="str">
            <v>IMT E-PLUS</v>
          </cell>
          <cell r="E208" t="str">
            <v>US$</v>
          </cell>
          <cell r="F208" t="str">
            <v>Bono Corporativo</v>
          </cell>
          <cell r="G208">
            <v>1.57</v>
          </cell>
          <cell r="H208">
            <v>1.65E-4</v>
          </cell>
        </row>
        <row r="209">
          <cell r="B209" t="str">
            <v>IMT E-PLUS</v>
          </cell>
          <cell r="E209" t="str">
            <v>US$</v>
          </cell>
          <cell r="F209" t="str">
            <v>Bono Corporativo</v>
          </cell>
          <cell r="G209">
            <v>6.17</v>
          </cell>
          <cell r="H209">
            <v>1.5799999999999999E-4</v>
          </cell>
        </row>
        <row r="210">
          <cell r="B210" t="str">
            <v>IMT E-PLUS</v>
          </cell>
          <cell r="E210" t="str">
            <v>US$</v>
          </cell>
          <cell r="F210" t="str">
            <v>Bono Corporativo</v>
          </cell>
          <cell r="G210">
            <v>7.04</v>
          </cell>
          <cell r="H210">
            <v>1.4799999999999999E-4</v>
          </cell>
        </row>
        <row r="211">
          <cell r="B211" t="str">
            <v>IMT E-PLUS</v>
          </cell>
          <cell r="E211" t="str">
            <v>US$</v>
          </cell>
          <cell r="F211" t="str">
            <v>Bono Corporativo</v>
          </cell>
          <cell r="G211">
            <v>8.32</v>
          </cell>
          <cell r="H211">
            <v>1.47E-4</v>
          </cell>
        </row>
        <row r="212">
          <cell r="B212" t="str">
            <v>IMT E-PLUS</v>
          </cell>
          <cell r="E212" t="str">
            <v>US$</v>
          </cell>
          <cell r="F212" t="str">
            <v>Bono Corporativo</v>
          </cell>
          <cell r="G212">
            <v>8.65</v>
          </cell>
          <cell r="H212">
            <v>1.47E-4</v>
          </cell>
        </row>
        <row r="213">
          <cell r="B213" t="str">
            <v>IMT E-PLUS</v>
          </cell>
          <cell r="E213" t="str">
            <v>UF</v>
          </cell>
          <cell r="F213" t="str">
            <v>Bono Corporativo</v>
          </cell>
          <cell r="G213">
            <v>3</v>
          </cell>
          <cell r="H213">
            <v>1.4300000000000001E-4</v>
          </cell>
        </row>
        <row r="214">
          <cell r="B214" t="str">
            <v>IMT E-PLUS</v>
          </cell>
          <cell r="E214" t="str">
            <v>$</v>
          </cell>
          <cell r="F214" t="str">
            <v>Bono Corporativo</v>
          </cell>
          <cell r="G214">
            <v>0.18</v>
          </cell>
          <cell r="H214">
            <v>1.4200000000000001E-4</v>
          </cell>
        </row>
        <row r="215">
          <cell r="B215" t="str">
            <v>IMT E-PLUS</v>
          </cell>
          <cell r="E215" t="str">
            <v>UF</v>
          </cell>
          <cell r="F215" t="str">
            <v>Bono Corporativo</v>
          </cell>
          <cell r="G215">
            <v>8.14</v>
          </cell>
          <cell r="H215">
            <v>1.4200000000000001E-4</v>
          </cell>
        </row>
        <row r="216">
          <cell r="B216" t="str">
            <v>IMT E-PLUS</v>
          </cell>
          <cell r="E216" t="str">
            <v>US$</v>
          </cell>
          <cell r="F216" t="str">
            <v>Bono Corporativo</v>
          </cell>
          <cell r="G216">
            <v>12.73</v>
          </cell>
          <cell r="H216">
            <v>1.4100000000000001E-4</v>
          </cell>
        </row>
        <row r="217">
          <cell r="B217" t="str">
            <v>IMT E-PLUS</v>
          </cell>
          <cell r="E217" t="str">
            <v>UF</v>
          </cell>
          <cell r="F217" t="str">
            <v>Bono Corporativo</v>
          </cell>
          <cell r="G217">
            <v>6.49</v>
          </cell>
          <cell r="H217">
            <v>1.3799999999999999E-4</v>
          </cell>
        </row>
        <row r="218">
          <cell r="B218" t="str">
            <v>IMT E-PLUS</v>
          </cell>
          <cell r="E218" t="str">
            <v>US$</v>
          </cell>
          <cell r="F218" t="str">
            <v>Bono Corporativo</v>
          </cell>
          <cell r="G218">
            <v>6.18</v>
          </cell>
          <cell r="H218">
            <v>1.25E-4</v>
          </cell>
        </row>
        <row r="219">
          <cell r="B219" t="str">
            <v>IMT E-PLUS</v>
          </cell>
          <cell r="E219" t="str">
            <v>US$</v>
          </cell>
          <cell r="F219" t="str">
            <v>Bono Corporativo</v>
          </cell>
          <cell r="G219">
            <v>7.76</v>
          </cell>
          <cell r="H219">
            <v>1.2300000000000001E-4</v>
          </cell>
        </row>
        <row r="220">
          <cell r="B220" t="str">
            <v>IMT E-PLUS</v>
          </cell>
          <cell r="E220" t="str">
            <v>US$</v>
          </cell>
          <cell r="F220" t="str">
            <v>Bono Corporativo</v>
          </cell>
          <cell r="G220">
            <v>4.51</v>
          </cell>
          <cell r="H220">
            <v>1.1900000000000001E-4</v>
          </cell>
        </row>
        <row r="221">
          <cell r="B221" t="str">
            <v>IMT E-PLUS</v>
          </cell>
          <cell r="E221" t="str">
            <v>$</v>
          </cell>
          <cell r="F221" t="str">
            <v>Deposito</v>
          </cell>
          <cell r="G221">
            <v>0.2</v>
          </cell>
          <cell r="H221">
            <v>1.17E-4</v>
          </cell>
        </row>
        <row r="222">
          <cell r="B222" t="str">
            <v>IMT E-PLUS</v>
          </cell>
          <cell r="E222" t="str">
            <v>US$</v>
          </cell>
          <cell r="F222" t="str">
            <v>Bono Corporativo</v>
          </cell>
          <cell r="G222">
            <v>7.42</v>
          </cell>
          <cell r="H222">
            <v>1.1400000000000001E-4</v>
          </cell>
        </row>
        <row r="223">
          <cell r="B223" t="str">
            <v>IMT E-PLUS</v>
          </cell>
          <cell r="E223" t="str">
            <v>$</v>
          </cell>
          <cell r="F223" t="str">
            <v>Deposito</v>
          </cell>
          <cell r="G223">
            <v>0.31</v>
          </cell>
          <cell r="H223">
            <v>1.12E-4</v>
          </cell>
        </row>
        <row r="224">
          <cell r="B224" t="str">
            <v>IMT E-PLUS</v>
          </cell>
          <cell r="E224" t="str">
            <v>$</v>
          </cell>
          <cell r="F224" t="str">
            <v>Factura</v>
          </cell>
          <cell r="G224">
            <v>0.04</v>
          </cell>
          <cell r="H224">
            <v>1E-4</v>
          </cell>
        </row>
        <row r="225">
          <cell r="B225" t="str">
            <v>IMT E-PLUS</v>
          </cell>
          <cell r="E225" t="str">
            <v>US$</v>
          </cell>
          <cell r="F225" t="str">
            <v>Bono Corporativo</v>
          </cell>
          <cell r="G225">
            <v>1.87</v>
          </cell>
          <cell r="H225">
            <v>9.2999999999999997E-5</v>
          </cell>
        </row>
        <row r="226">
          <cell r="B226" t="str">
            <v>IMT E-PLUS</v>
          </cell>
          <cell r="E226" t="str">
            <v>US$</v>
          </cell>
          <cell r="F226" t="str">
            <v>Bono Corporativo</v>
          </cell>
          <cell r="G226">
            <v>6.88</v>
          </cell>
          <cell r="H226">
            <v>8.7999999999999998E-5</v>
          </cell>
        </row>
        <row r="227">
          <cell r="B227" t="str">
            <v>IMT E-PLUS</v>
          </cell>
          <cell r="E227" t="str">
            <v>UF</v>
          </cell>
          <cell r="F227" t="str">
            <v>Bono Corporativo</v>
          </cell>
          <cell r="G227">
            <v>11.22</v>
          </cell>
          <cell r="H227">
            <v>8.7000000000000001E-5</v>
          </cell>
        </row>
        <row r="228">
          <cell r="B228" t="str">
            <v>IMT E-PLUS</v>
          </cell>
          <cell r="E228" t="str">
            <v>US$</v>
          </cell>
          <cell r="F228" t="str">
            <v>Bono Corporativo</v>
          </cell>
          <cell r="G228">
            <v>15.2</v>
          </cell>
          <cell r="H228">
            <v>7.7000000000000001E-5</v>
          </cell>
        </row>
        <row r="229">
          <cell r="B229" t="str">
            <v>IMT E-PLUS</v>
          </cell>
          <cell r="E229" t="str">
            <v>US$</v>
          </cell>
          <cell r="F229" t="str">
            <v>Bono Corporativo</v>
          </cell>
          <cell r="G229">
            <v>10.51</v>
          </cell>
          <cell r="H229">
            <v>7.7000000000000001E-5</v>
          </cell>
        </row>
        <row r="230">
          <cell r="B230" t="str">
            <v>IMT E-PLUS</v>
          </cell>
          <cell r="E230" t="str">
            <v>$</v>
          </cell>
          <cell r="F230" t="str">
            <v>Factura</v>
          </cell>
          <cell r="G230">
            <v>0.08</v>
          </cell>
          <cell r="H230">
            <v>7.4999999999999993E-5</v>
          </cell>
        </row>
        <row r="231">
          <cell r="B231" t="str">
            <v>IMT E-PLUS</v>
          </cell>
          <cell r="E231" t="str">
            <v>US$</v>
          </cell>
          <cell r="F231" t="str">
            <v>Bono Corporativo</v>
          </cell>
          <cell r="G231">
            <v>3.54</v>
          </cell>
          <cell r="H231">
            <v>7.3999999999999996E-5</v>
          </cell>
        </row>
        <row r="232">
          <cell r="B232" t="str">
            <v>IMT E-PLUS</v>
          </cell>
          <cell r="E232" t="str">
            <v>US$</v>
          </cell>
          <cell r="F232" t="str">
            <v>Bono Corporativo</v>
          </cell>
          <cell r="G232">
            <v>6.07</v>
          </cell>
          <cell r="H232">
            <v>6.2000000000000003E-5</v>
          </cell>
        </row>
        <row r="233">
          <cell r="B233" t="str">
            <v>IMT E-PLUS</v>
          </cell>
          <cell r="E233" t="str">
            <v>$</v>
          </cell>
          <cell r="F233" t="str">
            <v>Factura</v>
          </cell>
          <cell r="G233">
            <v>0.02</v>
          </cell>
          <cell r="H233">
            <v>6.0999999999999999E-5</v>
          </cell>
        </row>
        <row r="234">
          <cell r="B234" t="str">
            <v>IMT E-PLUS</v>
          </cell>
          <cell r="E234" t="str">
            <v>US$</v>
          </cell>
          <cell r="F234" t="str">
            <v>Bono Corporativo</v>
          </cell>
          <cell r="G234">
            <v>15.12</v>
          </cell>
          <cell r="H234">
            <v>5.8999999999999998E-5</v>
          </cell>
        </row>
        <row r="235">
          <cell r="B235" t="str">
            <v>IMT E-PLUS</v>
          </cell>
          <cell r="E235" t="str">
            <v>US$</v>
          </cell>
          <cell r="F235" t="str">
            <v>Bono Corporativo</v>
          </cell>
          <cell r="G235">
            <v>14.5</v>
          </cell>
          <cell r="H235">
            <v>5.8999999999999998E-5</v>
          </cell>
        </row>
        <row r="236">
          <cell r="B236" t="str">
            <v>IMT E-PLUS</v>
          </cell>
          <cell r="E236" t="str">
            <v>$</v>
          </cell>
          <cell r="F236" t="str">
            <v>Factura</v>
          </cell>
          <cell r="G236">
            <v>0.05</v>
          </cell>
          <cell r="H236">
            <v>4.1999999999999998E-5</v>
          </cell>
        </row>
        <row r="237">
          <cell r="B237" t="str">
            <v>IMT E-PLUS</v>
          </cell>
          <cell r="E237" t="str">
            <v>UF</v>
          </cell>
          <cell r="F237" t="str">
            <v>Bono Corporativo</v>
          </cell>
          <cell r="G237">
            <v>1.01</v>
          </cell>
          <cell r="H237">
            <v>4.1999999999999998E-5</v>
          </cell>
        </row>
        <row r="238">
          <cell r="B238" t="str">
            <v>IMT E-PLUS</v>
          </cell>
          <cell r="E238" t="str">
            <v>$</v>
          </cell>
          <cell r="F238" t="str">
            <v>Deposito</v>
          </cell>
          <cell r="G238">
            <v>0.35</v>
          </cell>
          <cell r="H238">
            <v>4.1E-5</v>
          </cell>
        </row>
        <row r="239">
          <cell r="B239" t="str">
            <v>IMT E-PLUS</v>
          </cell>
          <cell r="E239" t="str">
            <v>$</v>
          </cell>
          <cell r="F239" t="str">
            <v>Bono Corporativo</v>
          </cell>
          <cell r="G239">
            <v>0.18</v>
          </cell>
          <cell r="H239">
            <v>3.4999999999999997E-5</v>
          </cell>
        </row>
        <row r="240">
          <cell r="B240" t="str">
            <v>IMT E-PLUS</v>
          </cell>
          <cell r="E240" t="str">
            <v>$</v>
          </cell>
          <cell r="F240" t="str">
            <v>Bono Corporativo</v>
          </cell>
          <cell r="G240">
            <v>0.36</v>
          </cell>
          <cell r="H240">
            <v>3.3000000000000003E-5</v>
          </cell>
        </row>
        <row r="241">
          <cell r="B241" t="str">
            <v>IMT E-PLUS</v>
          </cell>
          <cell r="E241" t="str">
            <v>$</v>
          </cell>
          <cell r="F241" t="str">
            <v>Bono Corporativo</v>
          </cell>
          <cell r="G241">
            <v>0.96</v>
          </cell>
          <cell r="H241">
            <v>3.1999999999999999E-5</v>
          </cell>
        </row>
        <row r="242">
          <cell r="B242" t="str">
            <v>IMT E-PLUS</v>
          </cell>
          <cell r="E242" t="str">
            <v>$</v>
          </cell>
          <cell r="F242" t="str">
            <v>Factura</v>
          </cell>
          <cell r="G242">
            <v>0.11</v>
          </cell>
          <cell r="H242">
            <v>2.4000000000000001E-5</v>
          </cell>
        </row>
        <row r="243">
          <cell r="B243" t="str">
            <v>IMT E-PLUS</v>
          </cell>
          <cell r="E243" t="str">
            <v>$</v>
          </cell>
          <cell r="F243" t="str">
            <v>Factura</v>
          </cell>
          <cell r="G243">
            <v>0.1</v>
          </cell>
          <cell r="H243">
            <v>2.1999999999999999E-5</v>
          </cell>
        </row>
        <row r="244">
          <cell r="B244" t="str">
            <v>IMT E-PLUS</v>
          </cell>
          <cell r="E244" t="str">
            <v>UF</v>
          </cell>
          <cell r="F244" t="str">
            <v>Bono Corporativo</v>
          </cell>
          <cell r="G244">
            <v>8.5399999999999991</v>
          </cell>
          <cell r="H244">
            <v>1.5E-5</v>
          </cell>
        </row>
        <row r="245">
          <cell r="B245" t="str">
            <v>IMT E-PLUS</v>
          </cell>
          <cell r="E245" t="str">
            <v>UF</v>
          </cell>
          <cell r="F245" t="str">
            <v>Bono Corporativo</v>
          </cell>
          <cell r="G245">
            <v>4.09</v>
          </cell>
          <cell r="H245">
            <v>1.2999999999999999E-5</v>
          </cell>
        </row>
        <row r="246">
          <cell r="B246" t="str">
            <v>IMT E-PLUS</v>
          </cell>
          <cell r="E246" t="str">
            <v>$</v>
          </cell>
          <cell r="F246" t="str">
            <v>Bono Corporativo</v>
          </cell>
          <cell r="G246">
            <v>0.18</v>
          </cell>
          <cell r="H246">
            <v>6.9999999999999999E-6</v>
          </cell>
        </row>
        <row r="247">
          <cell r="B247" t="str">
            <v>IMT E-PLUS</v>
          </cell>
          <cell r="E247" t="str">
            <v>$</v>
          </cell>
          <cell r="F247" t="str">
            <v>Factura</v>
          </cell>
          <cell r="G247">
            <v>0.09</v>
          </cell>
          <cell r="H247">
            <v>6.9999999999999999E-6</v>
          </cell>
        </row>
        <row r="248">
          <cell r="B248" t="str">
            <v>IMT E-PLUS</v>
          </cell>
          <cell r="E248" t="str">
            <v>UF</v>
          </cell>
          <cell r="F248" t="str">
            <v>Bono Corporativo</v>
          </cell>
          <cell r="G248">
            <v>0.56000000000000005</v>
          </cell>
          <cell r="H248">
            <v>3.0000000000000001E-6</v>
          </cell>
        </row>
        <row r="249">
          <cell r="B249" t="str">
            <v>IMT E-PLUS</v>
          </cell>
          <cell r="E249" t="str">
            <v>$</v>
          </cell>
          <cell r="F249" t="str">
            <v>Bono Corporativo</v>
          </cell>
          <cell r="G249">
            <v>3.77</v>
          </cell>
          <cell r="H249">
            <v>1.9999999999999999E-6</v>
          </cell>
        </row>
        <row r="250">
          <cell r="B250" t="str">
            <v>IMT E-PLUS</v>
          </cell>
          <cell r="E250" t="str">
            <v>UF</v>
          </cell>
          <cell r="F250" t="str">
            <v>Bono Corporativo</v>
          </cell>
          <cell r="G250">
            <v>7.6</v>
          </cell>
          <cell r="H250">
            <v>9.9999999999999995E-7</v>
          </cell>
        </row>
        <row r="251">
          <cell r="B251" t="str">
            <v>IMT E-PLUS</v>
          </cell>
          <cell r="E251" t="str">
            <v>UF</v>
          </cell>
          <cell r="F251" t="str">
            <v>Bono Corporativo</v>
          </cell>
          <cell r="G251">
            <v>6.43</v>
          </cell>
          <cell r="H251">
            <v>9.9999999999999995E-7</v>
          </cell>
        </row>
        <row r="252">
          <cell r="B252" t="str">
            <v>IMT E-PLUS</v>
          </cell>
          <cell r="E252" t="str">
            <v>UF</v>
          </cell>
          <cell r="F252" t="str">
            <v>Bono Corporativo</v>
          </cell>
          <cell r="G252">
            <v>6.74</v>
          </cell>
          <cell r="H252">
            <v>9.9999999999999995E-7</v>
          </cell>
        </row>
        <row r="253">
          <cell r="B253" t="str">
            <v>IMT E-PLUS</v>
          </cell>
          <cell r="E253" t="str">
            <v>UF</v>
          </cell>
          <cell r="F253" t="str">
            <v>Bono Corporativo</v>
          </cell>
          <cell r="G253">
            <v>6.62</v>
          </cell>
          <cell r="H253">
            <v>9.9999999999999995E-7</v>
          </cell>
        </row>
        <row r="254">
          <cell r="B254" t="str">
            <v>IMT E-PLUS</v>
          </cell>
          <cell r="E254" t="str">
            <v>UF</v>
          </cell>
          <cell r="F254" t="str">
            <v>Bono Corporativo</v>
          </cell>
          <cell r="G254">
            <v>2.4500000000000002</v>
          </cell>
          <cell r="H254">
            <v>9.9999999999999995E-7</v>
          </cell>
        </row>
        <row r="255">
          <cell r="B255" t="str">
            <v>IMT E-PLUS</v>
          </cell>
          <cell r="E255" t="str">
            <v>UF</v>
          </cell>
          <cell r="F255" t="str">
            <v>Bono Corporativo</v>
          </cell>
          <cell r="G255">
            <v>5.62</v>
          </cell>
          <cell r="H255">
            <v>9.9999999999999995E-7</v>
          </cell>
        </row>
        <row r="256">
          <cell r="B256" t="str">
            <v>IMT E-PLUS</v>
          </cell>
          <cell r="E256" t="str">
            <v>$</v>
          </cell>
          <cell r="F256" t="str">
            <v>Bono Corporativo</v>
          </cell>
          <cell r="G256">
            <v>3.5</v>
          </cell>
          <cell r="H256">
            <v>9.9999999999999995E-7</v>
          </cell>
        </row>
        <row r="257">
          <cell r="B257" t="str">
            <v>IMT E-PLUS</v>
          </cell>
          <cell r="E257" t="str">
            <v>UF</v>
          </cell>
          <cell r="F257" t="str">
            <v>Bono Corporativo</v>
          </cell>
          <cell r="G257">
            <v>6.72</v>
          </cell>
          <cell r="H257">
            <v>9.9999999999999995E-7</v>
          </cell>
        </row>
        <row r="258">
          <cell r="B258" t="str">
            <v>IMT E-PLUS</v>
          </cell>
          <cell r="E258" t="str">
            <v>UF</v>
          </cell>
          <cell r="F258" t="str">
            <v>Bono Corporativo</v>
          </cell>
          <cell r="G258">
            <v>5.35</v>
          </cell>
          <cell r="H258">
            <v>9.9999999999999995E-7</v>
          </cell>
        </row>
        <row r="259">
          <cell r="B259" t="str">
            <v>IMT E-PLUS</v>
          </cell>
          <cell r="E259" t="str">
            <v>UF</v>
          </cell>
          <cell r="F259" t="str">
            <v>Bono Corporativo</v>
          </cell>
          <cell r="G259">
            <v>6.81</v>
          </cell>
          <cell r="H259">
            <v>9.9999999999999995E-7</v>
          </cell>
        </row>
        <row r="260">
          <cell r="B260" t="str">
            <v>IMT E-PLUS</v>
          </cell>
          <cell r="E260" t="str">
            <v>UF</v>
          </cell>
          <cell r="F260" t="str">
            <v>Bono Corporativo</v>
          </cell>
          <cell r="G260">
            <v>5.9</v>
          </cell>
          <cell r="H260">
            <v>9.9999999999999995E-7</v>
          </cell>
        </row>
        <row r="261">
          <cell r="B261" t="str">
            <v>IMT E-PLUS</v>
          </cell>
          <cell r="E261" t="str">
            <v>UF</v>
          </cell>
          <cell r="F261" t="str">
            <v>Bono Corporativo</v>
          </cell>
          <cell r="G261">
            <v>3.36</v>
          </cell>
          <cell r="H261">
            <v>9.9999999999999995E-7</v>
          </cell>
        </row>
        <row r="262">
          <cell r="B262" t="str">
            <v>IMT E-PLUS</v>
          </cell>
          <cell r="E262" t="str">
            <v>UF</v>
          </cell>
          <cell r="F262" t="str">
            <v>Bono Corporativo</v>
          </cell>
          <cell r="G262">
            <v>4.99</v>
          </cell>
          <cell r="H262">
            <v>9.9999999999999995E-7</v>
          </cell>
        </row>
        <row r="263">
          <cell r="B263" t="str">
            <v>IMT E-PLUS</v>
          </cell>
          <cell r="E263" t="str">
            <v>UF</v>
          </cell>
          <cell r="F263" t="str">
            <v>Bono Corporativo</v>
          </cell>
          <cell r="G263">
            <v>4.58</v>
          </cell>
          <cell r="H263">
            <v>9.9999999999999995E-7</v>
          </cell>
        </row>
        <row r="264">
          <cell r="B264" t="str">
            <v>IMT E-PLUS</v>
          </cell>
          <cell r="E264" t="str">
            <v>$</v>
          </cell>
          <cell r="F264" t="str">
            <v>Bono Corporativo</v>
          </cell>
          <cell r="G264">
            <v>9.1</v>
          </cell>
          <cell r="H264">
            <v>9.9999999999999995E-7</v>
          </cell>
        </row>
        <row r="265">
          <cell r="B265" t="str">
            <v>IMT E-PLUS</v>
          </cell>
          <cell r="E265" t="str">
            <v>UF</v>
          </cell>
          <cell r="F265" t="str">
            <v>Bono Corporativo</v>
          </cell>
          <cell r="G265">
            <v>5.94</v>
          </cell>
          <cell r="H265">
            <v>9.9999999999999995E-7</v>
          </cell>
        </row>
        <row r="266">
          <cell r="B266" t="str">
            <v>IMT E-PLUS</v>
          </cell>
          <cell r="E266" t="str">
            <v>UF</v>
          </cell>
          <cell r="F266" t="str">
            <v>Bono Corporativo</v>
          </cell>
          <cell r="G266">
            <v>4.32</v>
          </cell>
          <cell r="H266">
            <v>9.9999999999999995E-7</v>
          </cell>
        </row>
        <row r="267">
          <cell r="B267" t="str">
            <v>IMT E-PLUS</v>
          </cell>
          <cell r="E267" t="str">
            <v>$</v>
          </cell>
          <cell r="F267" t="str">
            <v>Bono Corporativo</v>
          </cell>
          <cell r="G267">
            <v>4.12</v>
          </cell>
          <cell r="H267">
            <v>9.9999999999999995E-7</v>
          </cell>
        </row>
        <row r="268">
          <cell r="B268" t="str">
            <v>IMT E-PLUS</v>
          </cell>
          <cell r="E268" t="str">
            <v>UF</v>
          </cell>
          <cell r="F268" t="str">
            <v>Bono Corporativo</v>
          </cell>
          <cell r="G268">
            <v>6.74</v>
          </cell>
          <cell r="H268">
            <v>9.9999999999999995E-7</v>
          </cell>
        </row>
        <row r="269">
          <cell r="B269" t="str">
            <v>IMT E-PLUS</v>
          </cell>
          <cell r="E269" t="str">
            <v>UF</v>
          </cell>
          <cell r="F269" t="str">
            <v>Bono Corporativo</v>
          </cell>
          <cell r="G269">
            <v>2.7</v>
          </cell>
          <cell r="H269">
            <v>9.9999999999999995E-7</v>
          </cell>
        </row>
        <row r="270">
          <cell r="B270" t="str">
            <v>IMT E-PLUS</v>
          </cell>
          <cell r="E270" t="str">
            <v>UF</v>
          </cell>
          <cell r="F270" t="str">
            <v>Bono Corporativo</v>
          </cell>
          <cell r="G270">
            <v>4.5599999999999996</v>
          </cell>
          <cell r="H270">
            <v>9.9999999999999995E-7</v>
          </cell>
        </row>
        <row r="271">
          <cell r="B271" t="str">
            <v>IMT E-PLUS</v>
          </cell>
          <cell r="E271" t="str">
            <v>UF</v>
          </cell>
          <cell r="F271" t="str">
            <v>Bono Corporativo</v>
          </cell>
          <cell r="G271">
            <v>4.08</v>
          </cell>
          <cell r="H271">
            <v>9.9999999999999995E-7</v>
          </cell>
        </row>
        <row r="272">
          <cell r="B272" t="str">
            <v>IMT E-PLUS</v>
          </cell>
          <cell r="E272" t="str">
            <v>UF</v>
          </cell>
          <cell r="F272" t="str">
            <v>Bono Corporativo</v>
          </cell>
          <cell r="G272">
            <v>6.28</v>
          </cell>
          <cell r="H272">
            <v>9.9999999999999995E-7</v>
          </cell>
        </row>
        <row r="273">
          <cell r="B273" t="str">
            <v>IMT E-PLUS</v>
          </cell>
          <cell r="E273" t="str">
            <v>UF</v>
          </cell>
          <cell r="F273" t="str">
            <v>Bono Corporativo</v>
          </cell>
          <cell r="G273">
            <v>6.83</v>
          </cell>
          <cell r="H273">
            <v>9.9999999999999995E-7</v>
          </cell>
        </row>
        <row r="274">
          <cell r="B274" t="str">
            <v>IMT E-PLUS</v>
          </cell>
          <cell r="E274" t="str">
            <v>UF</v>
          </cell>
          <cell r="F274" t="str">
            <v>Bono Corporativo</v>
          </cell>
          <cell r="G274">
            <v>5.84</v>
          </cell>
          <cell r="H274">
            <v>9.9999999999999995E-7</v>
          </cell>
        </row>
        <row r="275">
          <cell r="B275" t="str">
            <v>IMT E-PLUS</v>
          </cell>
          <cell r="E275" t="str">
            <v>$</v>
          </cell>
          <cell r="F275" t="str">
            <v>Deposito</v>
          </cell>
          <cell r="G275">
            <v>0.17</v>
          </cell>
          <cell r="H275">
            <v>9.9999999999999995E-7</v>
          </cell>
        </row>
        <row r="276">
          <cell r="B276" t="str">
            <v>IMT E-PLUS</v>
          </cell>
          <cell r="E276" t="str">
            <v>UF</v>
          </cell>
          <cell r="F276" t="str">
            <v>Bono Corporativo</v>
          </cell>
          <cell r="G276">
            <v>7.06</v>
          </cell>
          <cell r="H276">
            <v>9.9999999999999995E-7</v>
          </cell>
        </row>
        <row r="277">
          <cell r="B277" t="str">
            <v>IMT E-PLUS</v>
          </cell>
          <cell r="E277" t="str">
            <v>UF</v>
          </cell>
          <cell r="F277" t="str">
            <v>Bono Corporativo</v>
          </cell>
          <cell r="G277">
            <v>2.67</v>
          </cell>
          <cell r="H277">
            <v>9.9999999999999995E-7</v>
          </cell>
        </row>
        <row r="278">
          <cell r="B278" t="str">
            <v>IMT E-PLUS</v>
          </cell>
          <cell r="E278" t="str">
            <v>UF</v>
          </cell>
          <cell r="F278" t="str">
            <v>Bono Corporativo</v>
          </cell>
          <cell r="G278">
            <v>3.54</v>
          </cell>
          <cell r="H278">
            <v>9.9999999999999995E-7</v>
          </cell>
        </row>
        <row r="279">
          <cell r="B279" t="str">
            <v>IMT E-PLUS</v>
          </cell>
          <cell r="E279" t="str">
            <v>UF</v>
          </cell>
          <cell r="F279" t="str">
            <v>Bono Corporativo</v>
          </cell>
          <cell r="G279">
            <v>6.58</v>
          </cell>
          <cell r="H279">
            <v>9.9999999999999995E-7</v>
          </cell>
        </row>
        <row r="280">
          <cell r="B280" t="str">
            <v>IMT E-PLUS</v>
          </cell>
          <cell r="E280" t="str">
            <v>$</v>
          </cell>
          <cell r="F280" t="str">
            <v>Bono Corporativo</v>
          </cell>
          <cell r="G280">
            <v>7.76</v>
          </cell>
          <cell r="H280">
            <v>9.9999999999999995E-7</v>
          </cell>
        </row>
        <row r="281">
          <cell r="B281" t="str">
            <v>IMT E-PLUS</v>
          </cell>
          <cell r="E281" t="str">
            <v>UF</v>
          </cell>
          <cell r="F281" t="str">
            <v>Bono Corporativo</v>
          </cell>
          <cell r="G281">
            <v>3.28</v>
          </cell>
          <cell r="H281">
            <v>9.9999999999999995E-7</v>
          </cell>
        </row>
        <row r="282">
          <cell r="B282" t="str">
            <v>IMT E-PLUS</v>
          </cell>
          <cell r="E282" t="str">
            <v>UF</v>
          </cell>
          <cell r="F282" t="str">
            <v>Bono Corporativo</v>
          </cell>
          <cell r="G282">
            <v>2.08</v>
          </cell>
          <cell r="H282">
            <v>9.9999999999999995E-7</v>
          </cell>
        </row>
        <row r="283">
          <cell r="B283" t="str">
            <v>IMT E-PLUS</v>
          </cell>
          <cell r="E283" t="str">
            <v>UF</v>
          </cell>
          <cell r="F283" t="str">
            <v>Bono Corporativo</v>
          </cell>
          <cell r="G283">
            <v>5.78</v>
          </cell>
          <cell r="H283">
            <v>0</v>
          </cell>
        </row>
        <row r="284">
          <cell r="B284" t="str">
            <v>IMT E-PLUS</v>
          </cell>
          <cell r="E284" t="str">
            <v>UF</v>
          </cell>
          <cell r="F284" t="str">
            <v>Bono Corporativo</v>
          </cell>
          <cell r="G284">
            <v>6.09</v>
          </cell>
          <cell r="H284">
            <v>0</v>
          </cell>
        </row>
        <row r="285">
          <cell r="B285" t="str">
            <v>IMT E-PLUS</v>
          </cell>
          <cell r="E285" t="str">
            <v>UF</v>
          </cell>
          <cell r="F285" t="str">
            <v>Bono Corporativo</v>
          </cell>
          <cell r="G285">
            <v>5.75</v>
          </cell>
          <cell r="H285">
            <v>0</v>
          </cell>
        </row>
        <row r="286">
          <cell r="B286" t="str">
            <v>IMT E-PLUS</v>
          </cell>
          <cell r="E286" t="str">
            <v>$</v>
          </cell>
          <cell r="F286" t="str">
            <v>Bono Corporativo</v>
          </cell>
          <cell r="G286">
            <v>3.46</v>
          </cell>
          <cell r="H286">
            <v>0</v>
          </cell>
        </row>
        <row r="287">
          <cell r="B287" t="str">
            <v>IMT E-PLUS</v>
          </cell>
          <cell r="E287" t="str">
            <v>UF</v>
          </cell>
          <cell r="F287" t="str">
            <v>Bono Corporativo</v>
          </cell>
          <cell r="G287">
            <v>8.07</v>
          </cell>
          <cell r="H287">
            <v>0</v>
          </cell>
        </row>
        <row r="288">
          <cell r="B288" t="str">
            <v>IMT E-PLUS</v>
          </cell>
          <cell r="E288" t="str">
            <v>UF</v>
          </cell>
          <cell r="F288" t="str">
            <v>Bono Corporativo</v>
          </cell>
          <cell r="G288">
            <v>4.7</v>
          </cell>
          <cell r="H288">
            <v>0</v>
          </cell>
        </row>
        <row r="289">
          <cell r="B289" t="str">
            <v>IMT E-PLUS</v>
          </cell>
          <cell r="E289" t="str">
            <v>UF</v>
          </cell>
          <cell r="F289" t="str">
            <v>Bono Corporativo</v>
          </cell>
          <cell r="G289">
            <v>4.24</v>
          </cell>
          <cell r="H289">
            <v>0</v>
          </cell>
        </row>
        <row r="290">
          <cell r="B290" t="str">
            <v>IMT E-PLUS</v>
          </cell>
          <cell r="E290" t="str">
            <v>UF</v>
          </cell>
          <cell r="F290" t="str">
            <v>Bono Corporativo</v>
          </cell>
          <cell r="G290">
            <v>1.34</v>
          </cell>
          <cell r="H290">
            <v>0</v>
          </cell>
        </row>
        <row r="291">
          <cell r="B291" t="str">
            <v>IMT E-PLUS</v>
          </cell>
          <cell r="E291" t="str">
            <v>UF</v>
          </cell>
          <cell r="F291" t="str">
            <v>Bono Corporativo</v>
          </cell>
          <cell r="G291">
            <v>3.38</v>
          </cell>
          <cell r="H291">
            <v>0</v>
          </cell>
        </row>
        <row r="292">
          <cell r="B292" t="str">
            <v>IMT E-PLUS</v>
          </cell>
          <cell r="E292" t="str">
            <v>UF</v>
          </cell>
          <cell r="F292" t="str">
            <v>Bono Corporativo</v>
          </cell>
          <cell r="G292">
            <v>6.4</v>
          </cell>
          <cell r="H292">
            <v>0</v>
          </cell>
        </row>
        <row r="293">
          <cell r="B293" t="str">
            <v>IMT E-PLUS</v>
          </cell>
          <cell r="E293" t="str">
            <v>UF</v>
          </cell>
          <cell r="F293" t="str">
            <v>Bono Corporativo</v>
          </cell>
          <cell r="G293">
            <v>1.9</v>
          </cell>
          <cell r="H293">
            <v>0</v>
          </cell>
        </row>
        <row r="294">
          <cell r="B294" t="str">
            <v>IMT E-PLUS</v>
          </cell>
          <cell r="E294" t="str">
            <v>UF</v>
          </cell>
          <cell r="F294" t="str">
            <v>Bono Corporativo</v>
          </cell>
          <cell r="G294">
            <v>2.21</v>
          </cell>
          <cell r="H294">
            <v>0</v>
          </cell>
        </row>
        <row r="295">
          <cell r="B295" t="str">
            <v>IMT E-PLUS</v>
          </cell>
          <cell r="E295" t="str">
            <v>UF</v>
          </cell>
          <cell r="F295" t="str">
            <v>Bono Corporativo</v>
          </cell>
          <cell r="G295">
            <v>2.62</v>
          </cell>
          <cell r="H295">
            <v>0</v>
          </cell>
        </row>
        <row r="296">
          <cell r="B296" t="str">
            <v>IMT E-PLUS</v>
          </cell>
          <cell r="E296" t="str">
            <v>UF</v>
          </cell>
          <cell r="F296" t="str">
            <v>Bono Corporativo</v>
          </cell>
          <cell r="G296">
            <v>0.44</v>
          </cell>
          <cell r="H296">
            <v>0</v>
          </cell>
        </row>
        <row r="297">
          <cell r="B297" t="str">
            <v>IMT E-PLUS</v>
          </cell>
          <cell r="E297" t="str">
            <v>UF</v>
          </cell>
          <cell r="F297" t="str">
            <v>Bono Corporativo</v>
          </cell>
          <cell r="G297">
            <v>6.34</v>
          </cell>
          <cell r="H297">
            <v>0</v>
          </cell>
        </row>
        <row r="298">
          <cell r="B298" t="str">
            <v>IMT E-PLUS</v>
          </cell>
          <cell r="E298" t="str">
            <v>UF</v>
          </cell>
          <cell r="F298" t="str">
            <v>Bono Corporativo</v>
          </cell>
          <cell r="G298">
            <v>4.79</v>
          </cell>
          <cell r="H298">
            <v>0</v>
          </cell>
        </row>
        <row r="299">
          <cell r="B299" t="str">
            <v>IMT E-PLUS</v>
          </cell>
          <cell r="E299" t="str">
            <v>UF</v>
          </cell>
          <cell r="F299" t="str">
            <v>Bono Corporativo</v>
          </cell>
          <cell r="G299">
            <v>0.52</v>
          </cell>
          <cell r="H299">
            <v>0</v>
          </cell>
        </row>
        <row r="300">
          <cell r="B300" t="str">
            <v>IMT E-PLUS</v>
          </cell>
          <cell r="E300" t="str">
            <v>$</v>
          </cell>
          <cell r="F300" t="str">
            <v>Bono Corporativo</v>
          </cell>
          <cell r="G300">
            <v>2.85</v>
          </cell>
          <cell r="H300">
            <v>0</v>
          </cell>
        </row>
        <row r="301">
          <cell r="B301" t="str">
            <v>IMT E-PLUS</v>
          </cell>
          <cell r="E301" t="str">
            <v>UF</v>
          </cell>
          <cell r="F301" t="str">
            <v>Bono Corporativo</v>
          </cell>
          <cell r="G301">
            <v>6.18</v>
          </cell>
          <cell r="H301">
            <v>0</v>
          </cell>
        </row>
        <row r="302">
          <cell r="B302" t="str">
            <v>IMT E-PLUS</v>
          </cell>
          <cell r="E302" t="str">
            <v>UF</v>
          </cell>
          <cell r="F302" t="str">
            <v>Bono Corporativo</v>
          </cell>
          <cell r="G302">
            <v>0.36</v>
          </cell>
          <cell r="H302">
            <v>0</v>
          </cell>
        </row>
        <row r="303">
          <cell r="B303" t="str">
            <v>IMT E-PLUS</v>
          </cell>
          <cell r="E303" t="str">
            <v>$</v>
          </cell>
          <cell r="F303" t="str">
            <v>Bono Corporativo</v>
          </cell>
          <cell r="G303">
            <v>3.01</v>
          </cell>
          <cell r="H303">
            <v>0</v>
          </cell>
        </row>
        <row r="304">
          <cell r="B304" t="str">
            <v>IMT E-PLUS</v>
          </cell>
          <cell r="E304" t="str">
            <v>UF</v>
          </cell>
          <cell r="F304" t="str">
            <v>Bono Corporativo</v>
          </cell>
          <cell r="G304">
            <v>4.6100000000000003</v>
          </cell>
          <cell r="H304">
            <v>0</v>
          </cell>
        </row>
        <row r="305">
          <cell r="B305" t="str">
            <v>IMT E-PLUS</v>
          </cell>
          <cell r="E305" t="str">
            <v>$</v>
          </cell>
          <cell r="F305" t="str">
            <v>Bono Corporativo</v>
          </cell>
          <cell r="G305">
            <v>1.27</v>
          </cell>
          <cell r="H305">
            <v>0</v>
          </cell>
        </row>
        <row r="306">
          <cell r="B306" t="str">
            <v>IMT E-PLUS</v>
          </cell>
          <cell r="E306" t="str">
            <v>$</v>
          </cell>
          <cell r="F306" t="str">
            <v>Bono Corporativo</v>
          </cell>
          <cell r="G306">
            <v>3.36</v>
          </cell>
          <cell r="H306">
            <v>0</v>
          </cell>
        </row>
        <row r="307">
          <cell r="B307" t="str">
            <v>IMT E-PLUS</v>
          </cell>
          <cell r="E307" t="str">
            <v>UF</v>
          </cell>
          <cell r="F307" t="str">
            <v>Bono Corporativo</v>
          </cell>
          <cell r="G307">
            <v>4.18</v>
          </cell>
          <cell r="H307">
            <v>0</v>
          </cell>
        </row>
        <row r="308">
          <cell r="B308" t="str">
            <v>IMT E-PLUS</v>
          </cell>
          <cell r="E308" t="str">
            <v>UF</v>
          </cell>
          <cell r="F308" t="str">
            <v>Bono Corporativo</v>
          </cell>
          <cell r="G308">
            <v>4.6399999999999997</v>
          </cell>
          <cell r="H308">
            <v>0</v>
          </cell>
        </row>
        <row r="309">
          <cell r="B309" t="str">
            <v>IMT E-PLUS</v>
          </cell>
          <cell r="E309" t="str">
            <v>UF</v>
          </cell>
          <cell r="F309" t="str">
            <v>Bono Corporativo</v>
          </cell>
          <cell r="G309">
            <v>3.08</v>
          </cell>
          <cell r="H309">
            <v>0</v>
          </cell>
        </row>
        <row r="310">
          <cell r="B310" t="str">
            <v>IMT E-PLUS</v>
          </cell>
          <cell r="E310" t="str">
            <v>UF</v>
          </cell>
          <cell r="F310" t="str">
            <v>Bono Corporativo</v>
          </cell>
          <cell r="G310">
            <v>2.4</v>
          </cell>
          <cell r="H310">
            <v>0</v>
          </cell>
        </row>
        <row r="311">
          <cell r="B311" t="str">
            <v>IMT E-PLUS</v>
          </cell>
          <cell r="E311" t="str">
            <v>$</v>
          </cell>
          <cell r="F311" t="str">
            <v>Bono Corporativo</v>
          </cell>
          <cell r="G311">
            <v>2.61</v>
          </cell>
          <cell r="H311">
            <v>0</v>
          </cell>
        </row>
        <row r="312">
          <cell r="B312" t="str">
            <v>IMT E-PLUS</v>
          </cell>
          <cell r="E312" t="str">
            <v>UF</v>
          </cell>
          <cell r="F312" t="str">
            <v>Bono Corporativo</v>
          </cell>
          <cell r="G312">
            <v>3.56</v>
          </cell>
          <cell r="H312">
            <v>0</v>
          </cell>
        </row>
        <row r="313">
          <cell r="B313" t="str">
            <v>IMT E-PLUS</v>
          </cell>
          <cell r="E313" t="str">
            <v>UF</v>
          </cell>
          <cell r="F313" t="str">
            <v>Bono Corporativo</v>
          </cell>
          <cell r="G313">
            <v>7.03</v>
          </cell>
          <cell r="H313">
            <v>0</v>
          </cell>
        </row>
        <row r="314">
          <cell r="B314" t="str">
            <v>IMT E-PLUS</v>
          </cell>
          <cell r="E314" t="str">
            <v>$</v>
          </cell>
          <cell r="F314" t="str">
            <v>Bono Corporativo</v>
          </cell>
          <cell r="G314">
            <v>2.31</v>
          </cell>
          <cell r="H314">
            <v>0</v>
          </cell>
        </row>
        <row r="315">
          <cell r="B315" t="str">
            <v>IMT E-PLUS</v>
          </cell>
          <cell r="E315" t="str">
            <v>UF</v>
          </cell>
          <cell r="F315" t="str">
            <v>Bono Corporativo</v>
          </cell>
          <cell r="G315">
            <v>0.36</v>
          </cell>
          <cell r="H315">
            <v>0</v>
          </cell>
        </row>
        <row r="316">
          <cell r="B316" t="str">
            <v>IMT E-PLUS</v>
          </cell>
          <cell r="E316" t="str">
            <v>UF</v>
          </cell>
          <cell r="F316" t="str">
            <v>Bono Corporativo</v>
          </cell>
          <cell r="G316">
            <v>0.61</v>
          </cell>
          <cell r="H316">
            <v>0</v>
          </cell>
        </row>
        <row r="317">
          <cell r="B317" t="str">
            <v>IMT E-PLUS</v>
          </cell>
          <cell r="E317" t="str">
            <v>UF</v>
          </cell>
          <cell r="F317" t="str">
            <v>Bono Corporativo</v>
          </cell>
          <cell r="G317">
            <v>2.36</v>
          </cell>
          <cell r="H317">
            <v>0</v>
          </cell>
        </row>
        <row r="318">
          <cell r="B318" t="str">
            <v>IMT E-PLUS</v>
          </cell>
          <cell r="E318" t="str">
            <v>UF</v>
          </cell>
          <cell r="F318" t="str">
            <v>Bono Corporativo</v>
          </cell>
          <cell r="G318">
            <v>0.6</v>
          </cell>
          <cell r="H318">
            <v>0</v>
          </cell>
        </row>
        <row r="319">
          <cell r="B319" t="str">
            <v>IMT E-PLUS</v>
          </cell>
          <cell r="E319" t="str">
            <v>UF</v>
          </cell>
          <cell r="F319" t="str">
            <v>Bono Corporativo</v>
          </cell>
          <cell r="G319">
            <v>0.56000000000000005</v>
          </cell>
          <cell r="H319">
            <v>0</v>
          </cell>
        </row>
        <row r="320">
          <cell r="B320" t="str">
            <v>IMT E-PLUS</v>
          </cell>
          <cell r="E320" t="str">
            <v>UF</v>
          </cell>
          <cell r="F320" t="str">
            <v>Bono Corporativo</v>
          </cell>
          <cell r="G320">
            <v>0.85</v>
          </cell>
          <cell r="H320">
            <v>0</v>
          </cell>
        </row>
        <row r="321">
          <cell r="B321" t="str">
            <v>IMT E-PLUS</v>
          </cell>
          <cell r="E321" t="str">
            <v>UF</v>
          </cell>
          <cell r="F321" t="str">
            <v>Bono Corporativo</v>
          </cell>
          <cell r="G321">
            <v>2.7</v>
          </cell>
          <cell r="H321">
            <v>0</v>
          </cell>
        </row>
        <row r="322">
          <cell r="B322" t="str">
            <v>IMT E-PLUS</v>
          </cell>
          <cell r="E322" t="str">
            <v>$</v>
          </cell>
          <cell r="F322" t="str">
            <v>Bono Corporativo</v>
          </cell>
          <cell r="G322">
            <v>2.4300000000000002</v>
          </cell>
          <cell r="H322">
            <v>0</v>
          </cell>
        </row>
        <row r="323">
          <cell r="B323" t="str">
            <v>IMT E-PLUS</v>
          </cell>
          <cell r="E323" t="str">
            <v>$</v>
          </cell>
          <cell r="F323" t="str">
            <v>Bono Corporativo</v>
          </cell>
          <cell r="G323">
            <v>2.16</v>
          </cell>
          <cell r="H323">
            <v>0</v>
          </cell>
        </row>
        <row r="324">
          <cell r="B324" t="str">
            <v>IMT E-PLUS</v>
          </cell>
          <cell r="E324" t="str">
            <v>$</v>
          </cell>
          <cell r="F324" t="str">
            <v>Deposito</v>
          </cell>
          <cell r="G324">
            <v>0.41</v>
          </cell>
          <cell r="H324">
            <v>0</v>
          </cell>
        </row>
        <row r="325">
          <cell r="B325" t="str">
            <v>IMT E-PLUS</v>
          </cell>
          <cell r="E325" t="str">
            <v>UF</v>
          </cell>
          <cell r="F325" t="str">
            <v>Bono Corporativo</v>
          </cell>
          <cell r="G325">
            <v>0.38</v>
          </cell>
          <cell r="H325">
            <v>0</v>
          </cell>
        </row>
        <row r="326">
          <cell r="B326" t="str">
            <v>IMT E-PLUS</v>
          </cell>
          <cell r="E326" t="str">
            <v>UF</v>
          </cell>
          <cell r="F326" t="str">
            <v>Bono Corporativo</v>
          </cell>
          <cell r="G326">
            <v>1.45</v>
          </cell>
          <cell r="H326">
            <v>0</v>
          </cell>
        </row>
        <row r="327">
          <cell r="B327" t="str">
            <v>IMT E-PLUS</v>
          </cell>
          <cell r="E327" t="str">
            <v>$</v>
          </cell>
          <cell r="F327" t="str">
            <v>Bono Corporativo</v>
          </cell>
          <cell r="G327">
            <v>1.87</v>
          </cell>
          <cell r="H327">
            <v>0</v>
          </cell>
        </row>
        <row r="328">
          <cell r="B328" t="str">
            <v>IMT E-PLUS</v>
          </cell>
          <cell r="E328" t="str">
            <v>UF</v>
          </cell>
          <cell r="F328" t="str">
            <v>Bono Corporativo</v>
          </cell>
          <cell r="G328">
            <v>7.28</v>
          </cell>
          <cell r="H328">
            <v>0</v>
          </cell>
        </row>
        <row r="329">
          <cell r="B329" t="str">
            <v>IMT E-PLUS</v>
          </cell>
          <cell r="E329" t="str">
            <v>UF</v>
          </cell>
          <cell r="F329" t="str">
            <v>Bono Corporativo</v>
          </cell>
          <cell r="G329">
            <v>0.85</v>
          </cell>
          <cell r="H329">
            <v>0</v>
          </cell>
        </row>
        <row r="330">
          <cell r="B330" t="str">
            <v>IMT E-PLUS</v>
          </cell>
          <cell r="E330" t="str">
            <v>$</v>
          </cell>
          <cell r="F330" t="str">
            <v>Bono Corporativo</v>
          </cell>
          <cell r="G330">
            <v>1.45</v>
          </cell>
          <cell r="H330">
            <v>0</v>
          </cell>
        </row>
        <row r="331">
          <cell r="B331" t="str">
            <v>IMT E-PLUS</v>
          </cell>
          <cell r="E331" t="str">
            <v>UF</v>
          </cell>
          <cell r="F331" t="str">
            <v>Bono Corporativo</v>
          </cell>
          <cell r="G331">
            <v>0.7</v>
          </cell>
          <cell r="H331">
            <v>0</v>
          </cell>
        </row>
        <row r="332">
          <cell r="B332" t="str">
            <v>IMT E-PLUS</v>
          </cell>
          <cell r="E332" t="str">
            <v>UF</v>
          </cell>
          <cell r="F332" t="str">
            <v>Bono Corporativo</v>
          </cell>
          <cell r="G332">
            <v>7.55</v>
          </cell>
          <cell r="H332">
            <v>0</v>
          </cell>
        </row>
        <row r="333">
          <cell r="B333" t="str">
            <v>IMT E-PLUS</v>
          </cell>
          <cell r="E333" t="str">
            <v>UF</v>
          </cell>
          <cell r="F333" t="str">
            <v>Bono Corporativo</v>
          </cell>
          <cell r="G333">
            <v>0.11</v>
          </cell>
          <cell r="H333">
            <v>0</v>
          </cell>
        </row>
        <row r="334">
          <cell r="B334" t="str">
            <v>IMT E-PLUS</v>
          </cell>
          <cell r="E334" t="str">
            <v>$</v>
          </cell>
          <cell r="F334" t="str">
            <v>Bono Corporativo</v>
          </cell>
          <cell r="G334">
            <v>0.56000000000000005</v>
          </cell>
          <cell r="H334">
            <v>0</v>
          </cell>
        </row>
        <row r="335">
          <cell r="B335" t="str">
            <v>IMT E-PLUS</v>
          </cell>
          <cell r="E335" t="str">
            <v>UF</v>
          </cell>
          <cell r="F335" t="str">
            <v>Bono Corporativo</v>
          </cell>
          <cell r="G335">
            <v>1.43</v>
          </cell>
          <cell r="H335">
            <v>0</v>
          </cell>
        </row>
        <row r="336">
          <cell r="B336" t="str">
            <v>IMT E-PLUS</v>
          </cell>
          <cell r="E336" t="str">
            <v>UF</v>
          </cell>
          <cell r="F336" t="str">
            <v>Bono Corporativo</v>
          </cell>
          <cell r="G336">
            <v>2.2200000000000002</v>
          </cell>
          <cell r="H336">
            <v>0</v>
          </cell>
        </row>
        <row r="337">
          <cell r="B337" t="str">
            <v>IMT E-PLUS</v>
          </cell>
          <cell r="E337" t="str">
            <v>$</v>
          </cell>
          <cell r="F337" t="str">
            <v>Bono Corporativo</v>
          </cell>
          <cell r="G337">
            <v>2.42</v>
          </cell>
          <cell r="H337">
            <v>0</v>
          </cell>
        </row>
        <row r="338">
          <cell r="B338" t="str">
            <v>IMT E-PLUS</v>
          </cell>
          <cell r="E338" t="str">
            <v>$</v>
          </cell>
          <cell r="F338" t="str">
            <v>Bono Corporativo</v>
          </cell>
          <cell r="G338">
            <v>2.12</v>
          </cell>
          <cell r="H338">
            <v>0</v>
          </cell>
        </row>
        <row r="339">
          <cell r="B339" t="str">
            <v>MACRO 1.5</v>
          </cell>
          <cell r="E339" t="str">
            <v>$</v>
          </cell>
          <cell r="F339" t="str">
            <v>Bono de Gobierno</v>
          </cell>
          <cell r="G339">
            <v>3.06</v>
          </cell>
          <cell r="H339">
            <v>0.43296000000000001</v>
          </cell>
        </row>
        <row r="340">
          <cell r="B340" t="str">
            <v>MACRO 1.5</v>
          </cell>
          <cell r="E340" t="str">
            <v>UF</v>
          </cell>
          <cell r="F340" t="str">
            <v>Bono de Gobierno</v>
          </cell>
          <cell r="G340">
            <v>3.2</v>
          </cell>
          <cell r="H340">
            <v>0.10069699999999999</v>
          </cell>
        </row>
        <row r="341">
          <cell r="B341" t="str">
            <v>MACRO 1.5</v>
          </cell>
          <cell r="E341" t="str">
            <v>UF</v>
          </cell>
          <cell r="F341" t="str">
            <v>Bono de Gobierno</v>
          </cell>
          <cell r="G341">
            <v>7.79</v>
          </cell>
          <cell r="H341">
            <v>6.6990999999999995E-2</v>
          </cell>
        </row>
        <row r="342">
          <cell r="B342" t="str">
            <v>MACRO 1.5</v>
          </cell>
          <cell r="E342" t="str">
            <v>$</v>
          </cell>
          <cell r="F342" t="str">
            <v>Bono de Gobierno</v>
          </cell>
          <cell r="G342">
            <v>3.81</v>
          </cell>
          <cell r="H342">
            <v>6.0739000000000001E-2</v>
          </cell>
        </row>
        <row r="343">
          <cell r="B343" t="str">
            <v>MACRO 1.5</v>
          </cell>
          <cell r="E343" t="str">
            <v>$</v>
          </cell>
          <cell r="F343" t="str">
            <v>Deposito</v>
          </cell>
          <cell r="G343">
            <v>0.02</v>
          </cell>
          <cell r="H343">
            <v>4.2861999999999997E-2</v>
          </cell>
        </row>
        <row r="344">
          <cell r="B344" t="str">
            <v>MACRO 1.5</v>
          </cell>
          <cell r="E344" t="str">
            <v>$</v>
          </cell>
          <cell r="F344" t="str">
            <v>Bono de Gobierno</v>
          </cell>
          <cell r="G344">
            <v>11.69</v>
          </cell>
          <cell r="H344">
            <v>3.7072000000000001E-2</v>
          </cell>
        </row>
        <row r="345">
          <cell r="B345" t="str">
            <v>MACRO 1.5</v>
          </cell>
          <cell r="E345" t="str">
            <v>$</v>
          </cell>
          <cell r="F345" t="str">
            <v>Deposito</v>
          </cell>
          <cell r="G345">
            <v>0.22</v>
          </cell>
          <cell r="H345">
            <v>3.7012000000000003E-2</v>
          </cell>
        </row>
        <row r="346">
          <cell r="B346" t="str">
            <v>MACRO 1.5</v>
          </cell>
          <cell r="E346" t="str">
            <v>$</v>
          </cell>
          <cell r="F346" t="str">
            <v>Deposito</v>
          </cell>
          <cell r="G346">
            <v>0.39</v>
          </cell>
          <cell r="H346">
            <v>3.1518999999999998E-2</v>
          </cell>
        </row>
        <row r="347">
          <cell r="B347" t="str">
            <v>MACRO 1.5</v>
          </cell>
          <cell r="E347" t="str">
            <v>$</v>
          </cell>
          <cell r="F347" t="str">
            <v>Deposito</v>
          </cell>
          <cell r="G347">
            <v>0.33</v>
          </cell>
          <cell r="H347">
            <v>2.6353999999999999E-2</v>
          </cell>
        </row>
        <row r="348">
          <cell r="B348" t="str">
            <v>MACRO 1.5</v>
          </cell>
          <cell r="E348" t="str">
            <v>$</v>
          </cell>
          <cell r="F348" t="str">
            <v>Deposito</v>
          </cell>
          <cell r="G348">
            <v>0.32</v>
          </cell>
          <cell r="H348">
            <v>2.1089E-2</v>
          </cell>
        </row>
        <row r="349">
          <cell r="B349" t="str">
            <v>MACRO 1.5</v>
          </cell>
          <cell r="E349" t="str">
            <v>$</v>
          </cell>
          <cell r="F349" t="str">
            <v>Deposito</v>
          </cell>
          <cell r="G349">
            <v>0.33</v>
          </cell>
          <cell r="H349">
            <v>2.1068E-2</v>
          </cell>
        </row>
        <row r="350">
          <cell r="B350" t="str">
            <v>MACRO 1.5</v>
          </cell>
          <cell r="E350" t="str">
            <v>$</v>
          </cell>
          <cell r="F350" t="str">
            <v>Deposito</v>
          </cell>
          <cell r="G350">
            <v>0.35</v>
          </cell>
          <cell r="H350">
            <v>2.1052000000000001E-2</v>
          </cell>
        </row>
        <row r="351">
          <cell r="B351" t="str">
            <v>MACRO 1.5</v>
          </cell>
          <cell r="E351" t="str">
            <v>UF</v>
          </cell>
          <cell r="F351" t="str">
            <v>Bono de Gobierno</v>
          </cell>
          <cell r="G351">
            <v>2.04</v>
          </cell>
          <cell r="H351">
            <v>2.0986999999999999E-2</v>
          </cell>
        </row>
        <row r="352">
          <cell r="B352" t="str">
            <v>MACRO 1.5</v>
          </cell>
          <cell r="E352" t="str">
            <v>$</v>
          </cell>
          <cell r="F352" t="str">
            <v>Deposito</v>
          </cell>
          <cell r="G352">
            <v>0.66</v>
          </cell>
          <cell r="H352">
            <v>2.0833000000000001E-2</v>
          </cell>
        </row>
        <row r="353">
          <cell r="B353" t="str">
            <v>MACRO 1.5</v>
          </cell>
          <cell r="E353" t="str">
            <v>UF</v>
          </cell>
          <cell r="F353" t="str">
            <v>Bono de Gobierno</v>
          </cell>
          <cell r="G353">
            <v>14.61</v>
          </cell>
          <cell r="H353">
            <v>1.8217000000000001E-2</v>
          </cell>
        </row>
        <row r="354">
          <cell r="B354" t="str">
            <v>MACRO 1.5</v>
          </cell>
          <cell r="E354" t="str">
            <v>UF</v>
          </cell>
          <cell r="F354" t="str">
            <v>Deposito</v>
          </cell>
          <cell r="G354">
            <v>0.21</v>
          </cell>
          <cell r="H354">
            <v>1.4160000000000001E-2</v>
          </cell>
        </row>
        <row r="355">
          <cell r="B355" t="str">
            <v>MACRO 1.5</v>
          </cell>
          <cell r="E355" t="str">
            <v>$</v>
          </cell>
          <cell r="F355" t="str">
            <v>Deposito</v>
          </cell>
          <cell r="G355">
            <v>0.32</v>
          </cell>
          <cell r="H355">
            <v>1.0544E-2</v>
          </cell>
        </row>
        <row r="356">
          <cell r="B356" t="str">
            <v>MACRO 1.5</v>
          </cell>
          <cell r="E356" t="str">
            <v>$</v>
          </cell>
          <cell r="F356" t="str">
            <v>Deposito</v>
          </cell>
          <cell r="G356">
            <v>0.31</v>
          </cell>
          <cell r="H356">
            <v>1.0541999999999999E-2</v>
          </cell>
        </row>
        <row r="357">
          <cell r="B357" t="str">
            <v>MACRO 1.5</v>
          </cell>
          <cell r="E357" t="str">
            <v>$</v>
          </cell>
          <cell r="F357" t="str">
            <v>Deposito</v>
          </cell>
          <cell r="G357">
            <v>0.19</v>
          </cell>
          <cell r="H357">
            <v>5.2919999999999998E-3</v>
          </cell>
        </row>
        <row r="358">
          <cell r="B358" t="str">
            <v>MACRO CLP3</v>
          </cell>
          <cell r="E358" t="str">
            <v>$</v>
          </cell>
          <cell r="F358" t="str">
            <v>Bono de Gobierno</v>
          </cell>
          <cell r="G358">
            <v>3.06</v>
          </cell>
          <cell r="H358">
            <v>0.48700100000000002</v>
          </cell>
        </row>
        <row r="359">
          <cell r="B359" t="str">
            <v>MACRO CLP3</v>
          </cell>
          <cell r="E359" t="str">
            <v>UF</v>
          </cell>
          <cell r="F359" t="str">
            <v>Bono de Gobierno</v>
          </cell>
          <cell r="G359">
            <v>3.2</v>
          </cell>
          <cell r="H359">
            <v>0.17797499999999999</v>
          </cell>
        </row>
        <row r="360">
          <cell r="B360" t="str">
            <v>MACRO CLP3</v>
          </cell>
          <cell r="E360" t="str">
            <v>UF</v>
          </cell>
          <cell r="F360" t="str">
            <v>Bono de Gobierno</v>
          </cell>
          <cell r="G360">
            <v>7.79</v>
          </cell>
          <cell r="H360">
            <v>0.105452</v>
          </cell>
        </row>
        <row r="361">
          <cell r="B361" t="str">
            <v>MACRO CLP3</v>
          </cell>
          <cell r="E361" t="str">
            <v>$</v>
          </cell>
          <cell r="F361" t="str">
            <v>Bono de Gobierno</v>
          </cell>
          <cell r="G361">
            <v>3.81</v>
          </cell>
          <cell r="H361">
            <v>9.1869000000000006E-2</v>
          </cell>
        </row>
        <row r="362">
          <cell r="B362" t="str">
            <v>MACRO CLP3</v>
          </cell>
          <cell r="E362" t="str">
            <v>$</v>
          </cell>
          <cell r="F362" t="str">
            <v>Bono de Gobierno</v>
          </cell>
          <cell r="G362">
            <v>11.69</v>
          </cell>
          <cell r="H362">
            <v>5.0827999999999998E-2</v>
          </cell>
        </row>
        <row r="363">
          <cell r="B363" t="str">
            <v>MACRO CLP3</v>
          </cell>
          <cell r="E363" t="str">
            <v>UF</v>
          </cell>
          <cell r="F363" t="str">
            <v>Bono de Gobierno</v>
          </cell>
          <cell r="G363">
            <v>2.04</v>
          </cell>
          <cell r="H363">
            <v>3.3780999999999999E-2</v>
          </cell>
        </row>
        <row r="364">
          <cell r="B364" t="str">
            <v>MACRO CLP3</v>
          </cell>
          <cell r="E364" t="str">
            <v>$</v>
          </cell>
          <cell r="F364" t="str">
            <v>Bono Corporativo</v>
          </cell>
          <cell r="G364">
            <v>2.61</v>
          </cell>
          <cell r="H364">
            <v>2.0624E-2</v>
          </cell>
        </row>
        <row r="365">
          <cell r="B365" t="str">
            <v>MACRO CLP3</v>
          </cell>
          <cell r="E365" t="str">
            <v>UF</v>
          </cell>
          <cell r="F365" t="str">
            <v>Bono de Gobierno</v>
          </cell>
          <cell r="G365">
            <v>14.61</v>
          </cell>
          <cell r="H365">
            <v>1.7337000000000002E-2</v>
          </cell>
        </row>
        <row r="366">
          <cell r="B366" t="str">
            <v>MACRO CLP3</v>
          </cell>
          <cell r="E366" t="str">
            <v>UF</v>
          </cell>
          <cell r="F366" t="str">
            <v>Bono Corporativo</v>
          </cell>
          <cell r="G366">
            <v>2.19</v>
          </cell>
          <cell r="H366">
            <v>4.2379999999999996E-3</v>
          </cell>
        </row>
        <row r="367">
          <cell r="B367" t="str">
            <v>MACRO CLP3</v>
          </cell>
          <cell r="E367" t="str">
            <v>UF</v>
          </cell>
          <cell r="F367" t="str">
            <v>Bono de Gobierno</v>
          </cell>
          <cell r="G367">
            <v>3.66</v>
          </cell>
          <cell r="H367">
            <v>3.3649999999999999E-3</v>
          </cell>
        </row>
        <row r="368">
          <cell r="B368" t="str">
            <v>MACRO CLP3</v>
          </cell>
          <cell r="E368" t="str">
            <v>ARS</v>
          </cell>
          <cell r="F368" t="str">
            <v>Bono de Gobierno</v>
          </cell>
          <cell r="G368">
            <v>0</v>
          </cell>
          <cell r="H368">
            <v>3.006E-3</v>
          </cell>
        </row>
        <row r="369">
          <cell r="B369" t="str">
            <v>MACRO CLP3</v>
          </cell>
          <cell r="E369" t="str">
            <v>UF</v>
          </cell>
          <cell r="F369" t="str">
            <v>Bono Corporativo</v>
          </cell>
          <cell r="G369">
            <v>9.07</v>
          </cell>
          <cell r="H369">
            <v>1.3860000000000001E-3</v>
          </cell>
        </row>
        <row r="370">
          <cell r="B370" t="str">
            <v>MACRO CLP3</v>
          </cell>
          <cell r="E370" t="str">
            <v>UF</v>
          </cell>
          <cell r="F370" t="str">
            <v>Bono de Gobierno</v>
          </cell>
          <cell r="G370">
            <v>5.46</v>
          </cell>
          <cell r="H370">
            <v>1.0039999999999999E-3</v>
          </cell>
        </row>
        <row r="371">
          <cell r="B371" t="str">
            <v>MACRO CLP3</v>
          </cell>
          <cell r="E371" t="str">
            <v>$</v>
          </cell>
          <cell r="F371" t="str">
            <v>Deposito</v>
          </cell>
          <cell r="G371">
            <v>0.25</v>
          </cell>
          <cell r="H371">
            <v>9.3300000000000002E-4</v>
          </cell>
        </row>
        <row r="372">
          <cell r="B372" t="str">
            <v>MACRO CLP3</v>
          </cell>
          <cell r="E372" t="str">
            <v>$</v>
          </cell>
          <cell r="F372" t="str">
            <v>Deposito</v>
          </cell>
          <cell r="G372">
            <v>0.35</v>
          </cell>
          <cell r="H372">
            <v>5.1999999999999995E-4</v>
          </cell>
        </row>
        <row r="373">
          <cell r="B373" t="str">
            <v>MACRO CLP3</v>
          </cell>
          <cell r="E373" t="str">
            <v>UF</v>
          </cell>
          <cell r="F373" t="str">
            <v>Bono de Gobierno</v>
          </cell>
          <cell r="G373">
            <v>5.13</v>
          </cell>
          <cell r="H373">
            <v>2.8499999999999999E-4</v>
          </cell>
        </row>
        <row r="374">
          <cell r="B374" t="str">
            <v>MACRO CLP3</v>
          </cell>
          <cell r="E374" t="str">
            <v>$</v>
          </cell>
          <cell r="F374" t="str">
            <v>Deposito</v>
          </cell>
          <cell r="G374">
            <v>0.14000000000000001</v>
          </cell>
          <cell r="H374">
            <v>2.7799999999999998E-4</v>
          </cell>
        </row>
        <row r="375">
          <cell r="B375" t="str">
            <v>MACRO CLP3</v>
          </cell>
          <cell r="E375" t="str">
            <v>UF</v>
          </cell>
          <cell r="F375" t="str">
            <v>Bono de Gobierno</v>
          </cell>
          <cell r="G375">
            <v>3.78</v>
          </cell>
          <cell r="H375">
            <v>1.0900000000000001E-4</v>
          </cell>
        </row>
        <row r="376">
          <cell r="B376" t="str">
            <v>MACRO CLP3</v>
          </cell>
          <cell r="E376" t="str">
            <v>UF</v>
          </cell>
          <cell r="F376" t="str">
            <v>Bono de Gobierno</v>
          </cell>
          <cell r="G376">
            <v>2.2799999999999998</v>
          </cell>
          <cell r="H376">
            <v>0</v>
          </cell>
        </row>
        <row r="377">
          <cell r="B377" t="str">
            <v>RENTA</v>
          </cell>
          <cell r="E377" t="str">
            <v>UF</v>
          </cell>
          <cell r="F377" t="str">
            <v>Bono de Gobierno</v>
          </cell>
          <cell r="G377">
            <v>3.2</v>
          </cell>
          <cell r="H377">
            <v>0.12756600000000001</v>
          </cell>
        </row>
        <row r="378">
          <cell r="B378" t="str">
            <v>RENTA</v>
          </cell>
          <cell r="E378" t="str">
            <v>UF</v>
          </cell>
          <cell r="F378" t="str">
            <v>Bono de Gobierno</v>
          </cell>
          <cell r="G378">
            <v>7.79</v>
          </cell>
          <cell r="H378">
            <v>8.7041999999999994E-2</v>
          </cell>
        </row>
        <row r="379">
          <cell r="B379" t="str">
            <v>RENTA</v>
          </cell>
          <cell r="E379" t="str">
            <v>$</v>
          </cell>
          <cell r="F379" t="str">
            <v>Bono de Gobierno</v>
          </cell>
          <cell r="G379">
            <v>3.06</v>
          </cell>
          <cell r="H379">
            <v>5.8289000000000001E-2</v>
          </cell>
        </row>
        <row r="380">
          <cell r="B380" t="str">
            <v>RENTA</v>
          </cell>
          <cell r="E380" t="str">
            <v>$</v>
          </cell>
          <cell r="F380" t="str">
            <v>Bono de Gobierno</v>
          </cell>
          <cell r="G380">
            <v>11.69</v>
          </cell>
          <cell r="H380">
            <v>4.1805000000000002E-2</v>
          </cell>
        </row>
        <row r="381">
          <cell r="B381" t="str">
            <v>RENTA</v>
          </cell>
          <cell r="E381" t="str">
            <v>$</v>
          </cell>
          <cell r="F381" t="str">
            <v>Bono Corporativo</v>
          </cell>
          <cell r="G381">
            <v>3.77</v>
          </cell>
          <cell r="H381">
            <v>1.7558000000000001E-2</v>
          </cell>
        </row>
        <row r="382">
          <cell r="B382" t="str">
            <v>RENTA</v>
          </cell>
          <cell r="E382" t="str">
            <v>UF</v>
          </cell>
          <cell r="F382" t="str">
            <v>Bono Corporativo</v>
          </cell>
          <cell r="G382">
            <v>7.02</v>
          </cell>
          <cell r="H382">
            <v>1.7083999999999998E-2</v>
          </cell>
        </row>
        <row r="383">
          <cell r="B383" t="str">
            <v>RENTA</v>
          </cell>
          <cell r="E383" t="str">
            <v>UF</v>
          </cell>
          <cell r="F383" t="str">
            <v>Bono Corporativo</v>
          </cell>
          <cell r="G383">
            <v>5.9</v>
          </cell>
          <cell r="H383">
            <v>1.5321E-2</v>
          </cell>
        </row>
        <row r="384">
          <cell r="B384" t="str">
            <v>RENTA</v>
          </cell>
          <cell r="E384" t="str">
            <v>UF</v>
          </cell>
          <cell r="F384" t="str">
            <v>Bono Corporativo</v>
          </cell>
          <cell r="G384">
            <v>6.61</v>
          </cell>
          <cell r="H384">
            <v>1.5306999999999999E-2</v>
          </cell>
        </row>
        <row r="385">
          <cell r="B385" t="str">
            <v>RENTA</v>
          </cell>
          <cell r="E385" t="str">
            <v>$</v>
          </cell>
          <cell r="F385" t="str">
            <v>Deposito</v>
          </cell>
          <cell r="G385">
            <v>0.14000000000000001</v>
          </cell>
          <cell r="H385">
            <v>1.4836E-2</v>
          </cell>
        </row>
        <row r="386">
          <cell r="B386" t="str">
            <v>RENTA</v>
          </cell>
          <cell r="E386" t="str">
            <v>$</v>
          </cell>
          <cell r="F386" t="str">
            <v>Bono Corporativo</v>
          </cell>
          <cell r="G386">
            <v>8.76</v>
          </cell>
          <cell r="H386">
            <v>1.4723E-2</v>
          </cell>
        </row>
        <row r="387">
          <cell r="B387" t="str">
            <v>RENTA</v>
          </cell>
          <cell r="E387" t="str">
            <v>$</v>
          </cell>
          <cell r="F387" t="str">
            <v>Bono Corporativo</v>
          </cell>
          <cell r="G387">
            <v>4.0599999999999996</v>
          </cell>
          <cell r="H387">
            <v>1.4404999999999999E-2</v>
          </cell>
        </row>
        <row r="388">
          <cell r="B388" t="str">
            <v>RENTA</v>
          </cell>
          <cell r="E388" t="str">
            <v>UF</v>
          </cell>
          <cell r="F388" t="str">
            <v>Bono Corporativo</v>
          </cell>
          <cell r="G388">
            <v>5.62</v>
          </cell>
          <cell r="H388">
            <v>1.3996E-2</v>
          </cell>
        </row>
        <row r="389">
          <cell r="B389" t="str">
            <v>RENTA</v>
          </cell>
          <cell r="E389" t="str">
            <v>$</v>
          </cell>
          <cell r="F389" t="str">
            <v>Bono Corporativo</v>
          </cell>
          <cell r="G389">
            <v>3.6</v>
          </cell>
          <cell r="H389">
            <v>1.3446E-2</v>
          </cell>
        </row>
        <row r="390">
          <cell r="B390" t="str">
            <v>RENTA</v>
          </cell>
          <cell r="E390" t="str">
            <v>UF</v>
          </cell>
          <cell r="F390" t="str">
            <v>Bono Corporativo</v>
          </cell>
          <cell r="G390">
            <v>7.97</v>
          </cell>
          <cell r="H390">
            <v>1.259E-2</v>
          </cell>
        </row>
        <row r="391">
          <cell r="B391" t="str">
            <v>RENTA</v>
          </cell>
          <cell r="E391" t="str">
            <v>UF</v>
          </cell>
          <cell r="F391" t="str">
            <v>Bono Corporativo</v>
          </cell>
          <cell r="G391">
            <v>5.73</v>
          </cell>
          <cell r="H391">
            <v>1.2167000000000001E-2</v>
          </cell>
        </row>
        <row r="392">
          <cell r="B392" t="str">
            <v>RENTA</v>
          </cell>
          <cell r="E392" t="str">
            <v>UF</v>
          </cell>
          <cell r="F392" t="str">
            <v>Bono Corporativo</v>
          </cell>
          <cell r="G392">
            <v>3.77</v>
          </cell>
          <cell r="H392">
            <v>1.1997000000000001E-2</v>
          </cell>
        </row>
        <row r="393">
          <cell r="B393" t="str">
            <v>RENTA</v>
          </cell>
          <cell r="E393" t="str">
            <v>$</v>
          </cell>
          <cell r="F393" t="str">
            <v>Bono Corporativo</v>
          </cell>
          <cell r="G393">
            <v>1.36</v>
          </cell>
          <cell r="H393">
            <v>1.1809E-2</v>
          </cell>
        </row>
        <row r="394">
          <cell r="B394" t="str">
            <v>RENTA</v>
          </cell>
          <cell r="E394" t="str">
            <v>UF</v>
          </cell>
          <cell r="F394" t="str">
            <v>Bono Corporativo</v>
          </cell>
          <cell r="G394">
            <v>4.03</v>
          </cell>
          <cell r="H394">
            <v>1.1261999999999999E-2</v>
          </cell>
        </row>
        <row r="395">
          <cell r="B395" t="str">
            <v>RENTA</v>
          </cell>
          <cell r="E395" t="str">
            <v>UF</v>
          </cell>
          <cell r="F395" t="str">
            <v>Bono Corporativo</v>
          </cell>
          <cell r="G395">
            <v>8.07</v>
          </cell>
          <cell r="H395">
            <v>1.1245E-2</v>
          </cell>
        </row>
        <row r="396">
          <cell r="B396" t="str">
            <v>RENTA</v>
          </cell>
          <cell r="E396" t="str">
            <v>UF</v>
          </cell>
          <cell r="F396" t="str">
            <v>Bono Corporativo</v>
          </cell>
          <cell r="G396">
            <v>5.96</v>
          </cell>
          <cell r="H396">
            <v>1.1049E-2</v>
          </cell>
        </row>
        <row r="397">
          <cell r="B397" t="str">
            <v>RENTA</v>
          </cell>
          <cell r="E397" t="str">
            <v>UF</v>
          </cell>
          <cell r="F397" t="str">
            <v>Bono Corporativo</v>
          </cell>
          <cell r="G397">
            <v>2.21</v>
          </cell>
          <cell r="H397">
            <v>1.0735E-2</v>
          </cell>
        </row>
        <row r="398">
          <cell r="B398" t="str">
            <v>RENTA</v>
          </cell>
          <cell r="E398" t="str">
            <v>UF</v>
          </cell>
          <cell r="F398" t="str">
            <v>Bono de Gobierno</v>
          </cell>
          <cell r="G398">
            <v>14.61</v>
          </cell>
          <cell r="H398">
            <v>1.0711999999999999E-2</v>
          </cell>
        </row>
        <row r="399">
          <cell r="B399" t="str">
            <v>RENTA</v>
          </cell>
          <cell r="E399" t="str">
            <v>UF</v>
          </cell>
          <cell r="F399" t="str">
            <v>Bono Corporativo</v>
          </cell>
          <cell r="G399">
            <v>7.1</v>
          </cell>
          <cell r="H399">
            <v>1.0534999999999999E-2</v>
          </cell>
        </row>
        <row r="400">
          <cell r="B400" t="str">
            <v>RENTA</v>
          </cell>
          <cell r="E400" t="str">
            <v>UF</v>
          </cell>
          <cell r="F400" t="str">
            <v>Bono Corporativo</v>
          </cell>
          <cell r="G400">
            <v>7</v>
          </cell>
          <cell r="H400">
            <v>1.0048E-2</v>
          </cell>
        </row>
        <row r="401">
          <cell r="B401" t="str">
            <v>RENTA</v>
          </cell>
          <cell r="E401" t="str">
            <v>UF</v>
          </cell>
          <cell r="F401" t="str">
            <v>Bono Corporativo</v>
          </cell>
          <cell r="G401">
            <v>3.52</v>
          </cell>
          <cell r="H401">
            <v>9.1789999999999997E-3</v>
          </cell>
        </row>
        <row r="402">
          <cell r="B402" t="str">
            <v>RENTA</v>
          </cell>
          <cell r="E402" t="str">
            <v>UF</v>
          </cell>
          <cell r="F402" t="str">
            <v>Bono Corporativo</v>
          </cell>
          <cell r="G402">
            <v>4.32</v>
          </cell>
          <cell r="H402">
            <v>9.0410000000000004E-3</v>
          </cell>
        </row>
        <row r="403">
          <cell r="B403" t="str">
            <v>RENTA</v>
          </cell>
          <cell r="E403" t="str">
            <v>UF</v>
          </cell>
          <cell r="F403" t="str">
            <v>Bono Corporativo</v>
          </cell>
          <cell r="G403">
            <v>7.5</v>
          </cell>
          <cell r="H403">
            <v>8.914E-3</v>
          </cell>
        </row>
        <row r="404">
          <cell r="B404" t="str">
            <v>RENTA</v>
          </cell>
          <cell r="E404" t="str">
            <v>UF</v>
          </cell>
          <cell r="F404" t="str">
            <v>Bono Corporativo</v>
          </cell>
          <cell r="G404">
            <v>5.35</v>
          </cell>
          <cell r="H404">
            <v>8.3309999999999999E-3</v>
          </cell>
        </row>
        <row r="405">
          <cell r="B405" t="str">
            <v>RENTA</v>
          </cell>
          <cell r="E405" t="str">
            <v>UF</v>
          </cell>
          <cell r="F405" t="str">
            <v>Bono Corporativo</v>
          </cell>
          <cell r="G405">
            <v>11.73</v>
          </cell>
          <cell r="H405">
            <v>8.1519999999999995E-3</v>
          </cell>
        </row>
        <row r="406">
          <cell r="B406" t="str">
            <v>RENTA</v>
          </cell>
          <cell r="E406" t="str">
            <v>UF</v>
          </cell>
          <cell r="F406" t="str">
            <v>Bono Corporativo</v>
          </cell>
          <cell r="G406">
            <v>4.93</v>
          </cell>
          <cell r="H406">
            <v>7.9579999999999998E-3</v>
          </cell>
        </row>
        <row r="407">
          <cell r="B407" t="str">
            <v>RENTA</v>
          </cell>
          <cell r="E407" t="str">
            <v>UF</v>
          </cell>
          <cell r="F407" t="str">
            <v>Bono Corporativo</v>
          </cell>
          <cell r="G407">
            <v>3.75</v>
          </cell>
          <cell r="H407">
            <v>7.927E-3</v>
          </cell>
        </row>
        <row r="408">
          <cell r="B408" t="str">
            <v>RENTA</v>
          </cell>
          <cell r="E408" t="str">
            <v>$</v>
          </cell>
          <cell r="F408" t="str">
            <v>Bono Corporativo</v>
          </cell>
          <cell r="G408">
            <v>3.58</v>
          </cell>
          <cell r="H408">
            <v>7.8519999999999996E-3</v>
          </cell>
        </row>
        <row r="409">
          <cell r="B409" t="str">
            <v>RENTA</v>
          </cell>
          <cell r="E409" t="str">
            <v>$</v>
          </cell>
          <cell r="F409" t="str">
            <v>Deposito</v>
          </cell>
          <cell r="G409">
            <v>0.22</v>
          </cell>
          <cell r="H409">
            <v>7.8480000000000008E-3</v>
          </cell>
        </row>
        <row r="410">
          <cell r="B410" t="str">
            <v>RENTA</v>
          </cell>
          <cell r="E410" t="str">
            <v>$</v>
          </cell>
          <cell r="F410" t="str">
            <v>Bono Corporativo</v>
          </cell>
          <cell r="G410">
            <v>1.1499999999999999</v>
          </cell>
          <cell r="H410">
            <v>7.548E-3</v>
          </cell>
        </row>
        <row r="411">
          <cell r="B411" t="str">
            <v>RENTA</v>
          </cell>
          <cell r="E411" t="str">
            <v>UF</v>
          </cell>
          <cell r="F411" t="str">
            <v>Bono Corporativo</v>
          </cell>
          <cell r="G411">
            <v>8.14</v>
          </cell>
          <cell r="H411">
            <v>7.5440000000000004E-3</v>
          </cell>
        </row>
        <row r="412">
          <cell r="B412" t="str">
            <v>RENTA</v>
          </cell>
          <cell r="E412" t="str">
            <v>UF</v>
          </cell>
          <cell r="F412" t="str">
            <v>Bono Corporativo</v>
          </cell>
          <cell r="G412">
            <v>8.9499999999999993</v>
          </cell>
          <cell r="H412">
            <v>7.4770000000000001E-3</v>
          </cell>
        </row>
        <row r="413">
          <cell r="B413" t="str">
            <v>RENTA</v>
          </cell>
          <cell r="E413" t="str">
            <v>UF</v>
          </cell>
          <cell r="F413" t="str">
            <v>Bono Corporativo</v>
          </cell>
          <cell r="G413">
            <v>2.84</v>
          </cell>
          <cell r="H413">
            <v>7.0359999999999997E-3</v>
          </cell>
        </row>
        <row r="414">
          <cell r="B414" t="str">
            <v>RENTA</v>
          </cell>
          <cell r="E414" t="str">
            <v>UF</v>
          </cell>
          <cell r="F414" t="str">
            <v>Bono Corporativo</v>
          </cell>
          <cell r="G414">
            <v>12.36</v>
          </cell>
          <cell r="H414">
            <v>6.8230000000000001E-3</v>
          </cell>
        </row>
        <row r="415">
          <cell r="B415" t="str">
            <v>RENTA</v>
          </cell>
          <cell r="E415" t="str">
            <v>UF</v>
          </cell>
          <cell r="F415" t="str">
            <v>Bono Corporativo</v>
          </cell>
          <cell r="G415">
            <v>7.0000000000000007E-2</v>
          </cell>
          <cell r="H415">
            <v>6.7369999999999999E-3</v>
          </cell>
        </row>
        <row r="416">
          <cell r="B416" t="str">
            <v>RENTA</v>
          </cell>
          <cell r="E416" t="str">
            <v>UF</v>
          </cell>
          <cell r="F416" t="str">
            <v>Bono Corporativo</v>
          </cell>
          <cell r="G416">
            <v>2.4500000000000002</v>
          </cell>
          <cell r="H416">
            <v>6.6429999999999996E-3</v>
          </cell>
        </row>
        <row r="417">
          <cell r="B417" t="str">
            <v>RENTA</v>
          </cell>
          <cell r="E417" t="str">
            <v>$</v>
          </cell>
          <cell r="F417" t="str">
            <v>Bono Corporativo</v>
          </cell>
          <cell r="G417">
            <v>2.2400000000000002</v>
          </cell>
          <cell r="H417">
            <v>6.352E-3</v>
          </cell>
        </row>
        <row r="418">
          <cell r="B418" t="str">
            <v>RENTA</v>
          </cell>
          <cell r="E418" t="str">
            <v>UF</v>
          </cell>
          <cell r="F418" t="str">
            <v>Bono Corporativo</v>
          </cell>
          <cell r="G418">
            <v>3.41</v>
          </cell>
          <cell r="H418">
            <v>6.2030000000000002E-3</v>
          </cell>
        </row>
        <row r="419">
          <cell r="B419" t="str">
            <v>RENTA</v>
          </cell>
          <cell r="E419" t="str">
            <v>UF</v>
          </cell>
          <cell r="F419" t="str">
            <v>Bono Corporativo</v>
          </cell>
          <cell r="G419">
            <v>3.24</v>
          </cell>
          <cell r="H419">
            <v>6.0860000000000003E-3</v>
          </cell>
        </row>
        <row r="420">
          <cell r="B420" t="str">
            <v>RENTA</v>
          </cell>
          <cell r="E420" t="str">
            <v>UF</v>
          </cell>
          <cell r="F420" t="str">
            <v>Bono Corporativo</v>
          </cell>
          <cell r="G420">
            <v>7.36</v>
          </cell>
          <cell r="H420">
            <v>6.0740000000000004E-3</v>
          </cell>
        </row>
        <row r="421">
          <cell r="B421" t="str">
            <v>RENTA</v>
          </cell>
          <cell r="E421" t="str">
            <v>$</v>
          </cell>
          <cell r="F421" t="str">
            <v>Bono Corporativo</v>
          </cell>
          <cell r="G421">
            <v>0.98</v>
          </cell>
          <cell r="H421">
            <v>5.6189999999999999E-3</v>
          </cell>
        </row>
        <row r="422">
          <cell r="B422" t="str">
            <v>RENTA</v>
          </cell>
          <cell r="E422" t="str">
            <v>$</v>
          </cell>
          <cell r="F422" t="str">
            <v>Bono Corporativo</v>
          </cell>
          <cell r="G422">
            <v>1.52</v>
          </cell>
          <cell r="H422">
            <v>5.3559999999999997E-3</v>
          </cell>
        </row>
        <row r="423">
          <cell r="B423" t="str">
            <v>RENTA</v>
          </cell>
          <cell r="E423" t="str">
            <v>$</v>
          </cell>
          <cell r="F423" t="str">
            <v>Bono Corporativo</v>
          </cell>
          <cell r="G423">
            <v>1.32</v>
          </cell>
          <cell r="H423">
            <v>5.1859999999999996E-3</v>
          </cell>
        </row>
        <row r="424">
          <cell r="B424" t="str">
            <v>RENTA</v>
          </cell>
          <cell r="E424" t="str">
            <v>UF</v>
          </cell>
          <cell r="F424" t="str">
            <v>Bono Corporativo</v>
          </cell>
          <cell r="G424">
            <v>4.59</v>
          </cell>
          <cell r="H424">
            <v>4.8780000000000004E-3</v>
          </cell>
        </row>
        <row r="425">
          <cell r="B425" t="str">
            <v>RENTA</v>
          </cell>
          <cell r="E425" t="str">
            <v>UF</v>
          </cell>
          <cell r="F425" t="str">
            <v>Bono Corporativo</v>
          </cell>
          <cell r="G425">
            <v>13.12</v>
          </cell>
          <cell r="H425">
            <v>4.5960000000000003E-3</v>
          </cell>
        </row>
        <row r="426">
          <cell r="B426" t="str">
            <v>RENTA</v>
          </cell>
          <cell r="E426" t="str">
            <v>$</v>
          </cell>
          <cell r="F426" t="str">
            <v>Bono Corporativo</v>
          </cell>
          <cell r="G426">
            <v>1.1100000000000001</v>
          </cell>
          <cell r="H426">
            <v>4.509E-3</v>
          </cell>
        </row>
        <row r="427">
          <cell r="B427" t="str">
            <v>RENTA</v>
          </cell>
          <cell r="E427" t="str">
            <v>UF</v>
          </cell>
          <cell r="F427" t="str">
            <v>Bono Corporativo</v>
          </cell>
          <cell r="G427">
            <v>1.8</v>
          </cell>
          <cell r="H427">
            <v>4.3070000000000001E-3</v>
          </cell>
        </row>
        <row r="428">
          <cell r="B428" t="str">
            <v>RENTA</v>
          </cell>
          <cell r="E428" t="str">
            <v>UF</v>
          </cell>
          <cell r="F428" t="str">
            <v>Bono Corporativo</v>
          </cell>
          <cell r="G428">
            <v>4.1100000000000003</v>
          </cell>
          <cell r="H428">
            <v>4.0699999999999998E-3</v>
          </cell>
        </row>
        <row r="429">
          <cell r="B429" t="str">
            <v>RENTA</v>
          </cell>
          <cell r="E429" t="str">
            <v>UF</v>
          </cell>
          <cell r="F429" t="str">
            <v>Bono Corporativo</v>
          </cell>
          <cell r="G429">
            <v>8.32</v>
          </cell>
          <cell r="H429">
            <v>4.0159999999999996E-3</v>
          </cell>
        </row>
        <row r="430">
          <cell r="B430" t="str">
            <v>RENTA</v>
          </cell>
          <cell r="E430" t="str">
            <v>UF</v>
          </cell>
          <cell r="F430" t="str">
            <v>Bono Corporativo</v>
          </cell>
          <cell r="G430">
            <v>8</v>
          </cell>
          <cell r="H430">
            <v>3.9659999999999999E-3</v>
          </cell>
        </row>
        <row r="431">
          <cell r="B431" t="str">
            <v>RENTA</v>
          </cell>
          <cell r="E431" t="str">
            <v>UF</v>
          </cell>
          <cell r="F431" t="str">
            <v>Bono Corporativo</v>
          </cell>
          <cell r="G431">
            <v>6.62</v>
          </cell>
          <cell r="H431">
            <v>3.9300000000000003E-3</v>
          </cell>
        </row>
        <row r="432">
          <cell r="B432" t="str">
            <v>RENTA</v>
          </cell>
          <cell r="E432" t="str">
            <v>UF</v>
          </cell>
          <cell r="F432" t="str">
            <v>Deposito</v>
          </cell>
          <cell r="G432">
            <v>0.16</v>
          </cell>
          <cell r="H432">
            <v>3.9069999999999999E-3</v>
          </cell>
        </row>
        <row r="433">
          <cell r="B433" t="str">
            <v>RENTA</v>
          </cell>
          <cell r="E433" t="str">
            <v>UF</v>
          </cell>
          <cell r="F433" t="str">
            <v>Bono Corporativo</v>
          </cell>
          <cell r="G433">
            <v>3.5</v>
          </cell>
          <cell r="H433">
            <v>3.885E-3</v>
          </cell>
        </row>
        <row r="434">
          <cell r="B434" t="str">
            <v>RENTA</v>
          </cell>
          <cell r="E434" t="str">
            <v>UF</v>
          </cell>
          <cell r="F434" t="str">
            <v>Bono Corporativo</v>
          </cell>
          <cell r="G434">
            <v>11.77</v>
          </cell>
          <cell r="H434">
            <v>3.872E-3</v>
          </cell>
        </row>
        <row r="435">
          <cell r="B435" t="str">
            <v>RENTA</v>
          </cell>
          <cell r="E435" t="str">
            <v>UF</v>
          </cell>
          <cell r="F435" t="str">
            <v>Bono Corporativo</v>
          </cell>
          <cell r="G435">
            <v>4.42</v>
          </cell>
          <cell r="H435">
            <v>3.5760000000000002E-3</v>
          </cell>
        </row>
        <row r="436">
          <cell r="B436" t="str">
            <v>RENTA</v>
          </cell>
          <cell r="E436" t="str">
            <v>$</v>
          </cell>
          <cell r="F436" t="str">
            <v>Deposito</v>
          </cell>
          <cell r="G436">
            <v>0.19</v>
          </cell>
          <cell r="H436">
            <v>3.5010000000000002E-3</v>
          </cell>
        </row>
        <row r="437">
          <cell r="B437" t="str">
            <v>RENTA</v>
          </cell>
          <cell r="E437" t="str">
            <v>$</v>
          </cell>
          <cell r="F437" t="str">
            <v>Bono Corporativo</v>
          </cell>
          <cell r="G437">
            <v>2.61</v>
          </cell>
          <cell r="H437">
            <v>3.46E-3</v>
          </cell>
        </row>
        <row r="438">
          <cell r="B438" t="str">
            <v>RENTA</v>
          </cell>
          <cell r="E438" t="str">
            <v>$</v>
          </cell>
          <cell r="F438" t="str">
            <v>Bono Corporativo</v>
          </cell>
          <cell r="G438">
            <v>3.86</v>
          </cell>
          <cell r="H438">
            <v>3.4280000000000001E-3</v>
          </cell>
        </row>
        <row r="439">
          <cell r="B439" t="str">
            <v>RENTA</v>
          </cell>
          <cell r="E439" t="str">
            <v>UF</v>
          </cell>
          <cell r="F439" t="str">
            <v>Bono Corporativo</v>
          </cell>
          <cell r="G439">
            <v>5.35</v>
          </cell>
          <cell r="H439">
            <v>3.1900000000000001E-3</v>
          </cell>
        </row>
        <row r="440">
          <cell r="B440" t="str">
            <v>RENTA</v>
          </cell>
          <cell r="E440" t="str">
            <v>UF</v>
          </cell>
          <cell r="F440" t="str">
            <v>Bono Corporativo</v>
          </cell>
          <cell r="G440">
            <v>7.6</v>
          </cell>
          <cell r="H440">
            <v>3.13E-3</v>
          </cell>
        </row>
        <row r="441">
          <cell r="B441" t="str">
            <v>RENTA</v>
          </cell>
          <cell r="E441" t="str">
            <v>UF</v>
          </cell>
          <cell r="F441" t="str">
            <v>Bono de Gobierno</v>
          </cell>
          <cell r="G441">
            <v>1.0900000000000001</v>
          </cell>
          <cell r="H441">
            <v>3.1120000000000002E-3</v>
          </cell>
        </row>
        <row r="442">
          <cell r="B442" t="str">
            <v>RENTA</v>
          </cell>
          <cell r="E442" t="str">
            <v>UF</v>
          </cell>
          <cell r="F442" t="str">
            <v>Bono Corporativo</v>
          </cell>
          <cell r="G442">
            <v>4.24</v>
          </cell>
          <cell r="H442">
            <v>3.0409999999999999E-3</v>
          </cell>
        </row>
        <row r="443">
          <cell r="B443" t="str">
            <v>RENTA</v>
          </cell>
          <cell r="E443" t="str">
            <v>UF</v>
          </cell>
          <cell r="F443" t="str">
            <v>Bono Corporativo</v>
          </cell>
          <cell r="G443">
            <v>2.08</v>
          </cell>
          <cell r="H443">
            <v>3.016E-3</v>
          </cell>
        </row>
        <row r="444">
          <cell r="B444" t="str">
            <v>RENTA</v>
          </cell>
          <cell r="E444" t="str">
            <v>$</v>
          </cell>
          <cell r="F444" t="str">
            <v>Bono Corporativo</v>
          </cell>
          <cell r="G444">
            <v>2.61</v>
          </cell>
          <cell r="H444">
            <v>2.9910000000000002E-3</v>
          </cell>
        </row>
        <row r="445">
          <cell r="B445" t="str">
            <v>RENTA</v>
          </cell>
          <cell r="E445" t="str">
            <v>UF</v>
          </cell>
          <cell r="F445" t="str">
            <v>Bono Corporativo</v>
          </cell>
          <cell r="G445">
            <v>6.34</v>
          </cell>
          <cell r="H445">
            <v>2.9859999999999999E-3</v>
          </cell>
        </row>
        <row r="446">
          <cell r="B446" t="str">
            <v>RENTA</v>
          </cell>
          <cell r="E446" t="str">
            <v>UF</v>
          </cell>
          <cell r="F446" t="str">
            <v>Bono Corporativo</v>
          </cell>
          <cell r="G446">
            <v>3.99</v>
          </cell>
          <cell r="H446">
            <v>2.761E-3</v>
          </cell>
        </row>
        <row r="447">
          <cell r="B447" t="str">
            <v>RENTA</v>
          </cell>
          <cell r="E447" t="str">
            <v>UF</v>
          </cell>
          <cell r="F447" t="str">
            <v>Bono Corporativo</v>
          </cell>
          <cell r="G447">
            <v>3.41</v>
          </cell>
          <cell r="H447">
            <v>2.689E-3</v>
          </cell>
        </row>
        <row r="448">
          <cell r="B448" t="str">
            <v>RENTA</v>
          </cell>
          <cell r="E448" t="str">
            <v>UF</v>
          </cell>
          <cell r="F448" t="str">
            <v>Bono de Gobierno</v>
          </cell>
          <cell r="G448">
            <v>0.36</v>
          </cell>
          <cell r="H448">
            <v>2.6679999999999998E-3</v>
          </cell>
        </row>
        <row r="449">
          <cell r="B449" t="str">
            <v>RENTA</v>
          </cell>
          <cell r="E449" t="str">
            <v>UF</v>
          </cell>
          <cell r="F449" t="str">
            <v>Bono Corporativo</v>
          </cell>
          <cell r="G449">
            <v>9.9</v>
          </cell>
          <cell r="H449">
            <v>2.4689999999999998E-3</v>
          </cell>
        </row>
        <row r="450">
          <cell r="B450" t="str">
            <v>RENTA</v>
          </cell>
          <cell r="E450" t="str">
            <v>UF</v>
          </cell>
          <cell r="F450" t="str">
            <v>Bono Corporativo</v>
          </cell>
          <cell r="G450">
            <v>5.97</v>
          </cell>
          <cell r="H450">
            <v>2.4550000000000002E-3</v>
          </cell>
        </row>
        <row r="451">
          <cell r="B451" t="str">
            <v>RENTA</v>
          </cell>
          <cell r="E451" t="str">
            <v>UF</v>
          </cell>
          <cell r="F451" t="str">
            <v>Bono Corporativo</v>
          </cell>
          <cell r="G451">
            <v>6.43</v>
          </cell>
          <cell r="H451">
            <v>2.4420000000000002E-3</v>
          </cell>
        </row>
        <row r="452">
          <cell r="B452" t="str">
            <v>RENTA</v>
          </cell>
          <cell r="E452" t="str">
            <v>UF</v>
          </cell>
          <cell r="F452" t="str">
            <v>Bono Corporativo</v>
          </cell>
          <cell r="G452">
            <v>1.76</v>
          </cell>
          <cell r="H452">
            <v>2.369E-3</v>
          </cell>
        </row>
        <row r="453">
          <cell r="B453" t="str">
            <v>RENTA</v>
          </cell>
          <cell r="E453" t="str">
            <v>UF</v>
          </cell>
          <cell r="F453" t="str">
            <v>Bono Corporativo</v>
          </cell>
          <cell r="G453">
            <v>5.09</v>
          </cell>
          <cell r="H453">
            <v>2.2989999999999998E-3</v>
          </cell>
        </row>
        <row r="454">
          <cell r="B454" t="str">
            <v>RENTA</v>
          </cell>
          <cell r="E454" t="str">
            <v>UF</v>
          </cell>
          <cell r="F454" t="str">
            <v>Bono Corporativo</v>
          </cell>
          <cell r="G454">
            <v>3.74</v>
          </cell>
          <cell r="H454">
            <v>2.2230000000000001E-3</v>
          </cell>
        </row>
        <row r="455">
          <cell r="B455" t="str">
            <v>RENTA</v>
          </cell>
          <cell r="E455" t="str">
            <v>UF</v>
          </cell>
          <cell r="F455" t="str">
            <v>Bono Corporativo</v>
          </cell>
          <cell r="G455">
            <v>6.74</v>
          </cell>
          <cell r="H455">
            <v>2.199E-3</v>
          </cell>
        </row>
        <row r="456">
          <cell r="B456" t="str">
            <v>RENTA</v>
          </cell>
          <cell r="E456" t="str">
            <v>UF</v>
          </cell>
          <cell r="F456" t="str">
            <v>Bono Corporativo</v>
          </cell>
          <cell r="G456">
            <v>4.0199999999999996</v>
          </cell>
          <cell r="H456">
            <v>2.0760000000000002E-3</v>
          </cell>
        </row>
        <row r="457">
          <cell r="B457" t="str">
            <v>RENTA</v>
          </cell>
          <cell r="E457" t="str">
            <v>UF</v>
          </cell>
          <cell r="F457" t="str">
            <v>Bono Corporativo</v>
          </cell>
          <cell r="G457">
            <v>8.41</v>
          </cell>
          <cell r="H457">
            <v>1.9980000000000002E-3</v>
          </cell>
        </row>
        <row r="458">
          <cell r="B458" t="str">
            <v>RENTA</v>
          </cell>
          <cell r="E458" t="str">
            <v>UF</v>
          </cell>
          <cell r="F458" t="str">
            <v>Bono Corporativo</v>
          </cell>
          <cell r="G458">
            <v>5.62</v>
          </cell>
          <cell r="H458">
            <v>1.9729999999999999E-3</v>
          </cell>
        </row>
        <row r="459">
          <cell r="B459" t="str">
            <v>RENTA</v>
          </cell>
          <cell r="E459" t="str">
            <v>$</v>
          </cell>
          <cell r="F459" t="str">
            <v>Bono Corporativo</v>
          </cell>
          <cell r="G459">
            <v>1.27</v>
          </cell>
          <cell r="H459">
            <v>1.92E-3</v>
          </cell>
        </row>
        <row r="460">
          <cell r="B460" t="str">
            <v>RENTA</v>
          </cell>
          <cell r="E460" t="str">
            <v>UF</v>
          </cell>
          <cell r="F460" t="str">
            <v>Bono Corporativo</v>
          </cell>
          <cell r="G460">
            <v>4.8600000000000003</v>
          </cell>
          <cell r="H460">
            <v>1.9109999999999999E-3</v>
          </cell>
        </row>
        <row r="461">
          <cell r="B461" t="str">
            <v>RENTA</v>
          </cell>
          <cell r="E461" t="str">
            <v>$</v>
          </cell>
          <cell r="F461" t="str">
            <v>Bono Corporativo</v>
          </cell>
          <cell r="G461">
            <v>3.5</v>
          </cell>
          <cell r="H461">
            <v>1.8929999999999999E-3</v>
          </cell>
        </row>
        <row r="462">
          <cell r="B462" t="str">
            <v>RENTA</v>
          </cell>
          <cell r="E462" t="str">
            <v>UF</v>
          </cell>
          <cell r="F462" t="str">
            <v>Bono Corporativo</v>
          </cell>
          <cell r="G462">
            <v>6.72</v>
          </cell>
          <cell r="H462">
            <v>1.818E-3</v>
          </cell>
        </row>
        <row r="463">
          <cell r="B463" t="str">
            <v>RENTA</v>
          </cell>
          <cell r="E463" t="str">
            <v>UF</v>
          </cell>
          <cell r="F463" t="str">
            <v>Bono Corporativo</v>
          </cell>
          <cell r="G463">
            <v>5.94</v>
          </cell>
          <cell r="H463">
            <v>1.7910000000000001E-3</v>
          </cell>
        </row>
        <row r="464">
          <cell r="B464" t="str">
            <v>RENTA</v>
          </cell>
          <cell r="E464" t="str">
            <v>UF</v>
          </cell>
          <cell r="F464" t="str">
            <v>Bono Corporativo</v>
          </cell>
          <cell r="G464">
            <v>6.81</v>
          </cell>
          <cell r="H464">
            <v>1.7489999999999999E-3</v>
          </cell>
        </row>
        <row r="465">
          <cell r="B465" t="str">
            <v>RENTA</v>
          </cell>
          <cell r="E465" t="str">
            <v>UF</v>
          </cell>
          <cell r="F465" t="str">
            <v>Bono Corporativo</v>
          </cell>
          <cell r="G465">
            <v>4.08</v>
          </cell>
          <cell r="H465">
            <v>1.7459999999999999E-3</v>
          </cell>
        </row>
        <row r="466">
          <cell r="B466" t="str">
            <v>RENTA</v>
          </cell>
          <cell r="E466" t="str">
            <v>UF</v>
          </cell>
          <cell r="F466" t="str">
            <v>Bono Corporativo</v>
          </cell>
          <cell r="G466">
            <v>5.9</v>
          </cell>
          <cell r="H466">
            <v>1.74E-3</v>
          </cell>
        </row>
        <row r="467">
          <cell r="B467" t="str">
            <v>RENTA</v>
          </cell>
          <cell r="E467" t="str">
            <v>UF</v>
          </cell>
          <cell r="F467" t="str">
            <v>Bono Corporativo</v>
          </cell>
          <cell r="G467">
            <v>3.36</v>
          </cell>
          <cell r="H467">
            <v>1.738E-3</v>
          </cell>
        </row>
        <row r="468">
          <cell r="B468" t="str">
            <v>RENTA</v>
          </cell>
          <cell r="E468" t="str">
            <v>UF</v>
          </cell>
          <cell r="F468" t="str">
            <v>Bono Corporativo</v>
          </cell>
          <cell r="G468">
            <v>4.99</v>
          </cell>
          <cell r="H468">
            <v>1.712E-3</v>
          </cell>
        </row>
        <row r="469">
          <cell r="B469" t="str">
            <v>RENTA</v>
          </cell>
          <cell r="E469" t="str">
            <v>UF</v>
          </cell>
          <cell r="F469" t="str">
            <v>Bono Corporativo</v>
          </cell>
          <cell r="G469">
            <v>4.58</v>
          </cell>
          <cell r="H469">
            <v>1.683E-3</v>
          </cell>
        </row>
        <row r="470">
          <cell r="B470" t="str">
            <v>RENTA</v>
          </cell>
          <cell r="E470" t="str">
            <v>$</v>
          </cell>
          <cell r="F470" t="str">
            <v>Bono Corporativo</v>
          </cell>
          <cell r="G470">
            <v>9.1</v>
          </cell>
          <cell r="H470">
            <v>1.66E-3</v>
          </cell>
        </row>
        <row r="471">
          <cell r="B471" t="str">
            <v>RENTA</v>
          </cell>
          <cell r="E471" t="str">
            <v>UF</v>
          </cell>
          <cell r="F471" t="str">
            <v>Bono Corporativo</v>
          </cell>
          <cell r="G471">
            <v>8.24</v>
          </cell>
          <cell r="H471">
            <v>1.6479999999999999E-3</v>
          </cell>
        </row>
        <row r="472">
          <cell r="B472" t="str">
            <v>RENTA</v>
          </cell>
          <cell r="E472" t="str">
            <v>UF</v>
          </cell>
          <cell r="F472" t="str">
            <v>Bono Corporativo</v>
          </cell>
          <cell r="G472">
            <v>2.86</v>
          </cell>
          <cell r="H472">
            <v>1.6329999999999999E-3</v>
          </cell>
        </row>
        <row r="473">
          <cell r="B473" t="str">
            <v>RENTA</v>
          </cell>
          <cell r="E473" t="str">
            <v>UF</v>
          </cell>
          <cell r="F473" t="str">
            <v>Bono Corporativo</v>
          </cell>
          <cell r="G473">
            <v>9.51</v>
          </cell>
          <cell r="H473">
            <v>1.6230000000000001E-3</v>
          </cell>
        </row>
        <row r="474">
          <cell r="B474" t="str">
            <v>RENTA</v>
          </cell>
          <cell r="E474" t="str">
            <v>UF</v>
          </cell>
          <cell r="F474" t="str">
            <v>Bono Corporativo</v>
          </cell>
          <cell r="G474">
            <v>1.33</v>
          </cell>
          <cell r="H474">
            <v>1.6199999999999999E-3</v>
          </cell>
        </row>
        <row r="475">
          <cell r="B475" t="str">
            <v>RENTA</v>
          </cell>
          <cell r="E475" t="str">
            <v>UF</v>
          </cell>
          <cell r="F475" t="str">
            <v>Bono Corporativo</v>
          </cell>
          <cell r="G475">
            <v>6.06</v>
          </cell>
          <cell r="H475">
            <v>1.6180000000000001E-3</v>
          </cell>
        </row>
        <row r="476">
          <cell r="B476" t="str">
            <v>RENTA</v>
          </cell>
          <cell r="E476" t="str">
            <v>UF</v>
          </cell>
          <cell r="F476" t="str">
            <v>Bono Corporativo</v>
          </cell>
          <cell r="G476">
            <v>9.18</v>
          </cell>
          <cell r="H476">
            <v>1.572E-3</v>
          </cell>
        </row>
        <row r="477">
          <cell r="B477" t="str">
            <v>RENTA</v>
          </cell>
          <cell r="E477" t="str">
            <v>$</v>
          </cell>
          <cell r="F477" t="str">
            <v>Bono Corporativo</v>
          </cell>
          <cell r="G477">
            <v>4.12</v>
          </cell>
          <cell r="H477">
            <v>1.562E-3</v>
          </cell>
        </row>
        <row r="478">
          <cell r="B478" t="str">
            <v>RENTA</v>
          </cell>
          <cell r="E478" t="str">
            <v>$</v>
          </cell>
          <cell r="F478" t="str">
            <v>Bono de Gobierno</v>
          </cell>
          <cell r="G478">
            <v>3.81</v>
          </cell>
          <cell r="H478">
            <v>1.5380000000000001E-3</v>
          </cell>
        </row>
        <row r="479">
          <cell r="B479" t="str">
            <v>RENTA</v>
          </cell>
          <cell r="E479" t="str">
            <v>$</v>
          </cell>
          <cell r="F479" t="str">
            <v>Deposito</v>
          </cell>
          <cell r="G479">
            <v>0.18</v>
          </cell>
          <cell r="H479">
            <v>1.5319999999999999E-3</v>
          </cell>
        </row>
        <row r="480">
          <cell r="B480" t="str">
            <v>RENTA</v>
          </cell>
          <cell r="E480" t="str">
            <v>UF</v>
          </cell>
          <cell r="F480" t="str">
            <v>Bono Corporativo</v>
          </cell>
          <cell r="G480">
            <v>6.74</v>
          </cell>
          <cell r="H480">
            <v>1.469E-3</v>
          </cell>
        </row>
        <row r="481">
          <cell r="B481" t="str">
            <v>RENTA</v>
          </cell>
          <cell r="E481" t="str">
            <v>UF</v>
          </cell>
          <cell r="F481" t="str">
            <v>Bono Corporativo</v>
          </cell>
          <cell r="G481">
            <v>2.7</v>
          </cell>
          <cell r="H481">
            <v>1.4610000000000001E-3</v>
          </cell>
        </row>
        <row r="482">
          <cell r="B482" t="str">
            <v>RENTA</v>
          </cell>
          <cell r="E482" t="str">
            <v>$</v>
          </cell>
          <cell r="F482" t="str">
            <v>Bono Corporativo</v>
          </cell>
          <cell r="G482">
            <v>3.07</v>
          </cell>
          <cell r="H482">
            <v>1.456E-3</v>
          </cell>
        </row>
        <row r="483">
          <cell r="B483" t="str">
            <v>RENTA</v>
          </cell>
          <cell r="E483" t="str">
            <v>UF</v>
          </cell>
          <cell r="F483" t="str">
            <v>Bono Corporativo</v>
          </cell>
          <cell r="G483">
            <v>4.5599999999999996</v>
          </cell>
          <cell r="H483">
            <v>1.4480000000000001E-3</v>
          </cell>
        </row>
        <row r="484">
          <cell r="B484" t="str">
            <v>RENTA</v>
          </cell>
          <cell r="E484" t="str">
            <v>UF</v>
          </cell>
          <cell r="F484" t="str">
            <v>Bono Corporativo</v>
          </cell>
          <cell r="G484">
            <v>2.5</v>
          </cell>
          <cell r="H484">
            <v>1.433E-3</v>
          </cell>
        </row>
        <row r="485">
          <cell r="B485" t="str">
            <v>RENTA</v>
          </cell>
          <cell r="E485" t="str">
            <v>$</v>
          </cell>
          <cell r="F485" t="str">
            <v>Bono Corporativo</v>
          </cell>
          <cell r="G485">
            <v>3.73</v>
          </cell>
          <cell r="H485">
            <v>1.408E-3</v>
          </cell>
        </row>
        <row r="486">
          <cell r="B486" t="str">
            <v>RENTA</v>
          </cell>
          <cell r="E486" t="str">
            <v>UF</v>
          </cell>
          <cell r="F486" t="str">
            <v>Bono Corporativo</v>
          </cell>
          <cell r="G486">
            <v>6.28</v>
          </cell>
          <cell r="H486">
            <v>1.395E-3</v>
          </cell>
        </row>
        <row r="487">
          <cell r="B487" t="str">
            <v>RENTA</v>
          </cell>
          <cell r="E487" t="str">
            <v>UF</v>
          </cell>
          <cell r="F487" t="str">
            <v>Bono Corporativo</v>
          </cell>
          <cell r="G487">
            <v>6.58</v>
          </cell>
          <cell r="H487">
            <v>1.3810000000000001E-3</v>
          </cell>
        </row>
        <row r="488">
          <cell r="B488" t="str">
            <v>RENTA</v>
          </cell>
          <cell r="E488" t="str">
            <v>UF</v>
          </cell>
          <cell r="F488" t="str">
            <v>Bono Corporativo</v>
          </cell>
          <cell r="G488">
            <v>6.83</v>
          </cell>
          <cell r="H488">
            <v>1.3619999999999999E-3</v>
          </cell>
        </row>
        <row r="489">
          <cell r="B489" t="str">
            <v>RENTA</v>
          </cell>
          <cell r="E489" t="str">
            <v>$</v>
          </cell>
          <cell r="F489" t="str">
            <v>Deposito</v>
          </cell>
          <cell r="G489">
            <v>0.17</v>
          </cell>
          <cell r="H489">
            <v>1.356E-3</v>
          </cell>
        </row>
        <row r="490">
          <cell r="B490" t="str">
            <v>RENTA</v>
          </cell>
          <cell r="E490" t="str">
            <v>UF</v>
          </cell>
          <cell r="F490" t="str">
            <v>Bono Corporativo</v>
          </cell>
          <cell r="G490">
            <v>5.84</v>
          </cell>
          <cell r="H490">
            <v>1.356E-3</v>
          </cell>
        </row>
        <row r="491">
          <cell r="B491" t="str">
            <v>RENTA</v>
          </cell>
          <cell r="E491" t="str">
            <v>$</v>
          </cell>
          <cell r="F491" t="str">
            <v>Bono Corporativo</v>
          </cell>
          <cell r="G491">
            <v>1.53</v>
          </cell>
          <cell r="H491">
            <v>1.3259999999999999E-3</v>
          </cell>
        </row>
        <row r="492">
          <cell r="B492" t="str">
            <v>RENTA</v>
          </cell>
          <cell r="E492" t="str">
            <v>UF</v>
          </cell>
          <cell r="F492" t="str">
            <v>Bono Corporativo</v>
          </cell>
          <cell r="G492">
            <v>7.06</v>
          </cell>
          <cell r="H492">
            <v>1.3010000000000001E-3</v>
          </cell>
        </row>
        <row r="493">
          <cell r="B493" t="str">
            <v>RENTA</v>
          </cell>
          <cell r="E493" t="str">
            <v>UF</v>
          </cell>
          <cell r="F493" t="str">
            <v>Bono Corporativo</v>
          </cell>
          <cell r="G493">
            <v>2.67</v>
          </cell>
          <cell r="H493">
            <v>1.284E-3</v>
          </cell>
        </row>
        <row r="494">
          <cell r="B494" t="str">
            <v>RENTA</v>
          </cell>
          <cell r="E494" t="str">
            <v>UF</v>
          </cell>
          <cell r="F494" t="str">
            <v>Bono Corporativo</v>
          </cell>
          <cell r="G494">
            <v>3.54</v>
          </cell>
          <cell r="H494">
            <v>1.268E-3</v>
          </cell>
        </row>
        <row r="495">
          <cell r="B495" t="str">
            <v>RENTA</v>
          </cell>
          <cell r="E495" t="str">
            <v>UF</v>
          </cell>
          <cell r="F495" t="str">
            <v>Bono Corporativo</v>
          </cell>
          <cell r="G495">
            <v>6.2</v>
          </cell>
          <cell r="H495">
            <v>1.232E-3</v>
          </cell>
        </row>
        <row r="496">
          <cell r="B496" t="str">
            <v>RENTA</v>
          </cell>
          <cell r="E496" t="str">
            <v>$</v>
          </cell>
          <cell r="F496" t="str">
            <v>Bono Corporativo</v>
          </cell>
          <cell r="G496">
            <v>7.76</v>
          </cell>
          <cell r="H496">
            <v>1.2080000000000001E-3</v>
          </cell>
        </row>
        <row r="497">
          <cell r="B497" t="str">
            <v>RENTA</v>
          </cell>
          <cell r="E497" t="str">
            <v>UF</v>
          </cell>
          <cell r="F497" t="str">
            <v>Bono Corporativo</v>
          </cell>
          <cell r="G497">
            <v>3.28</v>
          </cell>
          <cell r="H497">
            <v>1.1980000000000001E-3</v>
          </cell>
        </row>
        <row r="498">
          <cell r="B498" t="str">
            <v>RENTA</v>
          </cell>
          <cell r="E498" t="str">
            <v>UF</v>
          </cell>
          <cell r="F498" t="str">
            <v>Bono Corporativo</v>
          </cell>
          <cell r="G498">
            <v>3.63</v>
          </cell>
          <cell r="H498">
            <v>1.168E-3</v>
          </cell>
        </row>
        <row r="499">
          <cell r="B499" t="str">
            <v>RENTA</v>
          </cell>
          <cell r="E499" t="str">
            <v>UF</v>
          </cell>
          <cell r="F499" t="str">
            <v>Bono Corporativo</v>
          </cell>
          <cell r="G499">
            <v>11.56</v>
          </cell>
          <cell r="H499">
            <v>1.1310000000000001E-3</v>
          </cell>
        </row>
        <row r="500">
          <cell r="B500" t="str">
            <v>RENTA</v>
          </cell>
          <cell r="E500" t="str">
            <v>$</v>
          </cell>
          <cell r="F500" t="str">
            <v>Bono Corporativo</v>
          </cell>
          <cell r="G500">
            <v>0.89</v>
          </cell>
          <cell r="H500">
            <v>1.108E-3</v>
          </cell>
        </row>
        <row r="501">
          <cell r="B501" t="str">
            <v>RENTA</v>
          </cell>
          <cell r="E501" t="str">
            <v>$</v>
          </cell>
          <cell r="F501" t="str">
            <v>Deposito</v>
          </cell>
          <cell r="G501">
            <v>0.02</v>
          </cell>
          <cell r="H501">
            <v>1.085E-3</v>
          </cell>
        </row>
        <row r="502">
          <cell r="B502" t="str">
            <v>RENTA</v>
          </cell>
          <cell r="E502" t="str">
            <v>UF</v>
          </cell>
          <cell r="F502" t="str">
            <v>Bono Corporativo</v>
          </cell>
          <cell r="G502">
            <v>2.08</v>
          </cell>
          <cell r="H502">
            <v>1.078E-3</v>
          </cell>
        </row>
        <row r="503">
          <cell r="B503" t="str">
            <v>RENTA</v>
          </cell>
          <cell r="E503" t="str">
            <v>$</v>
          </cell>
          <cell r="F503" t="str">
            <v>Deposito</v>
          </cell>
          <cell r="G503">
            <v>0.22</v>
          </cell>
          <cell r="H503">
            <v>1.0690000000000001E-3</v>
          </cell>
        </row>
        <row r="504">
          <cell r="B504" t="str">
            <v>RENTA</v>
          </cell>
          <cell r="E504" t="str">
            <v>UF</v>
          </cell>
          <cell r="F504" t="str">
            <v>Bono Corporativo</v>
          </cell>
          <cell r="G504">
            <v>1.34</v>
          </cell>
          <cell r="H504">
            <v>1.0529999999999999E-3</v>
          </cell>
        </row>
        <row r="505">
          <cell r="B505" t="str">
            <v>RENTA</v>
          </cell>
          <cell r="E505" t="str">
            <v>UF</v>
          </cell>
          <cell r="F505" t="str">
            <v>Bono Corporativo</v>
          </cell>
          <cell r="G505">
            <v>5.71</v>
          </cell>
          <cell r="H505">
            <v>1.0510000000000001E-3</v>
          </cell>
        </row>
        <row r="506">
          <cell r="B506" t="str">
            <v>RENTA</v>
          </cell>
          <cell r="E506" t="str">
            <v>UF</v>
          </cell>
          <cell r="F506" t="str">
            <v>Bono Corporativo</v>
          </cell>
          <cell r="G506">
            <v>5.66</v>
          </cell>
          <cell r="H506">
            <v>1.0319999999999999E-3</v>
          </cell>
        </row>
        <row r="507">
          <cell r="B507" t="str">
            <v>RENTA</v>
          </cell>
          <cell r="E507" t="str">
            <v>UF</v>
          </cell>
          <cell r="F507" t="str">
            <v>Bono Corporativo</v>
          </cell>
          <cell r="G507">
            <v>2.62</v>
          </cell>
          <cell r="H507">
            <v>1.0150000000000001E-3</v>
          </cell>
        </row>
        <row r="508">
          <cell r="B508" t="str">
            <v>RENTA</v>
          </cell>
          <cell r="E508" t="str">
            <v>UF</v>
          </cell>
          <cell r="F508" t="str">
            <v>Bono Corporativo</v>
          </cell>
          <cell r="G508">
            <v>3.13</v>
          </cell>
          <cell r="H508">
            <v>9.8200000000000002E-4</v>
          </cell>
        </row>
        <row r="509">
          <cell r="B509" t="str">
            <v>RENTA</v>
          </cell>
          <cell r="E509" t="str">
            <v>UF</v>
          </cell>
          <cell r="F509" t="str">
            <v>Bono Corporativo</v>
          </cell>
          <cell r="G509">
            <v>5.78</v>
          </cell>
          <cell r="H509">
            <v>9.7199999999999999E-4</v>
          </cell>
        </row>
        <row r="510">
          <cell r="B510" t="str">
            <v>RENTA</v>
          </cell>
          <cell r="E510" t="str">
            <v>UF</v>
          </cell>
          <cell r="F510" t="str">
            <v>Bono Corporativo</v>
          </cell>
          <cell r="G510">
            <v>6.09</v>
          </cell>
          <cell r="H510">
            <v>9.6199999999999996E-4</v>
          </cell>
        </row>
        <row r="511">
          <cell r="B511" t="str">
            <v>RENTA</v>
          </cell>
          <cell r="E511" t="str">
            <v>UF</v>
          </cell>
          <cell r="F511" t="str">
            <v>Bono Corporativo</v>
          </cell>
          <cell r="G511">
            <v>11.69</v>
          </cell>
          <cell r="H511">
            <v>9.6100000000000005E-4</v>
          </cell>
        </row>
        <row r="512">
          <cell r="B512" t="str">
            <v>RENTA</v>
          </cell>
          <cell r="E512" t="str">
            <v>UF</v>
          </cell>
          <cell r="F512" t="str">
            <v>Bono Corporativo</v>
          </cell>
          <cell r="G512">
            <v>5.75</v>
          </cell>
          <cell r="H512">
            <v>9.6100000000000005E-4</v>
          </cell>
        </row>
        <row r="513">
          <cell r="B513" t="str">
            <v>RENTA</v>
          </cell>
          <cell r="E513" t="str">
            <v>$</v>
          </cell>
          <cell r="F513" t="str">
            <v>Bono Corporativo</v>
          </cell>
          <cell r="G513">
            <v>3.46</v>
          </cell>
          <cell r="H513">
            <v>9.5600000000000004E-4</v>
          </cell>
        </row>
        <row r="514">
          <cell r="B514" t="str">
            <v>RENTA</v>
          </cell>
          <cell r="E514" t="str">
            <v>UF</v>
          </cell>
          <cell r="F514" t="str">
            <v>Bono Corporativo</v>
          </cell>
          <cell r="G514">
            <v>1.43</v>
          </cell>
          <cell r="H514">
            <v>9.5500000000000001E-4</v>
          </cell>
        </row>
        <row r="515">
          <cell r="B515" t="str">
            <v>RENTA</v>
          </cell>
          <cell r="E515" t="str">
            <v>UF</v>
          </cell>
          <cell r="F515" t="str">
            <v>Bono Corporativo</v>
          </cell>
          <cell r="G515">
            <v>6.18</v>
          </cell>
          <cell r="H515">
            <v>9.3700000000000001E-4</v>
          </cell>
        </row>
        <row r="516">
          <cell r="B516" t="str">
            <v>RENTA</v>
          </cell>
          <cell r="E516" t="str">
            <v>UF</v>
          </cell>
          <cell r="F516" t="str">
            <v>Bono Corporativo</v>
          </cell>
          <cell r="G516">
            <v>3.13</v>
          </cell>
          <cell r="H516">
            <v>9.3400000000000004E-4</v>
          </cell>
        </row>
        <row r="517">
          <cell r="B517" t="str">
            <v>RENTA</v>
          </cell>
          <cell r="E517" t="str">
            <v>UF</v>
          </cell>
          <cell r="F517" t="str">
            <v>Bono Corporativo</v>
          </cell>
          <cell r="G517">
            <v>8.07</v>
          </cell>
          <cell r="H517">
            <v>9.3000000000000005E-4</v>
          </cell>
        </row>
        <row r="518">
          <cell r="B518" t="str">
            <v>RENTA</v>
          </cell>
          <cell r="E518" t="str">
            <v>UF</v>
          </cell>
          <cell r="F518" t="str">
            <v>Bono Corporativo</v>
          </cell>
          <cell r="G518">
            <v>4.7</v>
          </cell>
          <cell r="H518">
            <v>8.9499999999999996E-4</v>
          </cell>
        </row>
        <row r="519">
          <cell r="B519" t="str">
            <v>RENTA</v>
          </cell>
          <cell r="E519" t="str">
            <v>UF</v>
          </cell>
          <cell r="F519" t="str">
            <v>Bono Corporativo</v>
          </cell>
          <cell r="G519">
            <v>12.09</v>
          </cell>
          <cell r="H519">
            <v>8.9099999999999997E-4</v>
          </cell>
        </row>
        <row r="520">
          <cell r="B520" t="str">
            <v>RENTA</v>
          </cell>
          <cell r="E520" t="str">
            <v>UF</v>
          </cell>
          <cell r="F520" t="str">
            <v>Bono Corporativo</v>
          </cell>
          <cell r="G520">
            <v>3.38</v>
          </cell>
          <cell r="H520">
            <v>8.7500000000000002E-4</v>
          </cell>
        </row>
        <row r="521">
          <cell r="B521" t="str">
            <v>RENTA</v>
          </cell>
          <cell r="E521" t="str">
            <v>$</v>
          </cell>
          <cell r="F521" t="str">
            <v>Bono Corporativo</v>
          </cell>
          <cell r="G521">
            <v>5.59</v>
          </cell>
          <cell r="H521">
            <v>8.7100000000000003E-4</v>
          </cell>
        </row>
        <row r="522">
          <cell r="B522" t="str">
            <v>RENTA</v>
          </cell>
          <cell r="E522" t="str">
            <v>UF</v>
          </cell>
          <cell r="F522" t="str">
            <v>Bono Corporativo</v>
          </cell>
          <cell r="G522">
            <v>6.4</v>
          </cell>
          <cell r="H522">
            <v>8.61E-4</v>
          </cell>
        </row>
        <row r="523">
          <cell r="B523" t="str">
            <v>RENTA</v>
          </cell>
          <cell r="E523" t="str">
            <v>UF</v>
          </cell>
          <cell r="F523" t="str">
            <v>Bono Corporativo</v>
          </cell>
          <cell r="G523">
            <v>7.55</v>
          </cell>
          <cell r="H523">
            <v>8.4999999999999995E-4</v>
          </cell>
        </row>
        <row r="524">
          <cell r="B524" t="str">
            <v>RENTA</v>
          </cell>
          <cell r="E524" t="str">
            <v>UF</v>
          </cell>
          <cell r="F524" t="str">
            <v>Bono Corporativo</v>
          </cell>
          <cell r="G524">
            <v>1.9</v>
          </cell>
          <cell r="H524">
            <v>8.4400000000000002E-4</v>
          </cell>
        </row>
        <row r="525">
          <cell r="B525" t="str">
            <v>RENTA</v>
          </cell>
          <cell r="E525" t="str">
            <v>UF</v>
          </cell>
          <cell r="F525" t="str">
            <v>Bono Corporativo</v>
          </cell>
          <cell r="G525">
            <v>0.44</v>
          </cell>
          <cell r="H525">
            <v>8.2600000000000002E-4</v>
          </cell>
        </row>
        <row r="526">
          <cell r="B526" t="str">
            <v>RENTA</v>
          </cell>
          <cell r="E526" t="str">
            <v>UF</v>
          </cell>
          <cell r="F526" t="str">
            <v>Bono Corporativo</v>
          </cell>
          <cell r="G526">
            <v>2.7</v>
          </cell>
          <cell r="H526">
            <v>8.2600000000000002E-4</v>
          </cell>
        </row>
        <row r="527">
          <cell r="B527" t="str">
            <v>RENTA</v>
          </cell>
          <cell r="E527" t="str">
            <v>UF</v>
          </cell>
          <cell r="F527" t="str">
            <v>Bono Corporativo</v>
          </cell>
          <cell r="G527">
            <v>0.52</v>
          </cell>
          <cell r="H527">
            <v>8.0400000000000003E-4</v>
          </cell>
        </row>
        <row r="528">
          <cell r="B528" t="str">
            <v>RENTA</v>
          </cell>
          <cell r="E528" t="str">
            <v>UF</v>
          </cell>
          <cell r="F528" t="str">
            <v>Bono Corporativo</v>
          </cell>
          <cell r="G528">
            <v>4.79</v>
          </cell>
          <cell r="H528">
            <v>8.03E-4</v>
          </cell>
        </row>
        <row r="529">
          <cell r="B529" t="str">
            <v>RENTA</v>
          </cell>
          <cell r="E529" t="str">
            <v>$</v>
          </cell>
          <cell r="F529" t="str">
            <v>Deposito</v>
          </cell>
          <cell r="G529">
            <v>0.39</v>
          </cell>
          <cell r="H529">
            <v>7.9799999999999999E-4</v>
          </cell>
        </row>
        <row r="530">
          <cell r="B530" t="str">
            <v>RENTA</v>
          </cell>
          <cell r="E530" t="str">
            <v>UF</v>
          </cell>
          <cell r="F530" t="str">
            <v>Bono Corporativo</v>
          </cell>
          <cell r="G530">
            <v>2.95</v>
          </cell>
          <cell r="H530">
            <v>7.9500000000000003E-4</v>
          </cell>
        </row>
        <row r="531">
          <cell r="B531" t="str">
            <v>RENTA</v>
          </cell>
          <cell r="E531" t="str">
            <v>UF</v>
          </cell>
          <cell r="F531" t="str">
            <v>Bono Corporativo</v>
          </cell>
          <cell r="G531">
            <v>3.08</v>
          </cell>
          <cell r="H531">
            <v>7.94E-4</v>
          </cell>
        </row>
        <row r="532">
          <cell r="B532" t="str">
            <v>RENTA</v>
          </cell>
          <cell r="E532" t="str">
            <v>UF</v>
          </cell>
          <cell r="F532" t="str">
            <v>Bono Corporativo</v>
          </cell>
          <cell r="G532">
            <v>0.76</v>
          </cell>
          <cell r="H532">
            <v>7.9299999999999998E-4</v>
          </cell>
        </row>
        <row r="533">
          <cell r="B533" t="str">
            <v>RENTA</v>
          </cell>
          <cell r="E533" t="str">
            <v>UF</v>
          </cell>
          <cell r="F533" t="str">
            <v>Bono Corporativo</v>
          </cell>
          <cell r="G533">
            <v>3.2</v>
          </cell>
          <cell r="H533">
            <v>7.6000000000000004E-4</v>
          </cell>
        </row>
        <row r="534">
          <cell r="B534" t="str">
            <v>RENTA</v>
          </cell>
          <cell r="E534" t="str">
            <v>UF</v>
          </cell>
          <cell r="F534" t="str">
            <v>Bono Corporativo</v>
          </cell>
          <cell r="G534">
            <v>11.93</v>
          </cell>
          <cell r="H534">
            <v>7.5900000000000002E-4</v>
          </cell>
        </row>
        <row r="535">
          <cell r="B535" t="str">
            <v>RENTA</v>
          </cell>
          <cell r="E535" t="str">
            <v>UF</v>
          </cell>
          <cell r="F535" t="str">
            <v>Bono Corporativo</v>
          </cell>
          <cell r="G535">
            <v>7.76</v>
          </cell>
          <cell r="H535">
            <v>7.4200000000000004E-4</v>
          </cell>
        </row>
        <row r="536">
          <cell r="B536" t="str">
            <v>RENTA</v>
          </cell>
          <cell r="E536" t="str">
            <v>$</v>
          </cell>
          <cell r="F536" t="str">
            <v>Bono Corporativo</v>
          </cell>
          <cell r="G536">
            <v>2.85</v>
          </cell>
          <cell r="H536">
            <v>7.36E-4</v>
          </cell>
        </row>
        <row r="537">
          <cell r="B537" t="str">
            <v>RENTA</v>
          </cell>
          <cell r="E537" t="str">
            <v>UF</v>
          </cell>
          <cell r="F537" t="str">
            <v>Bono Corporativo</v>
          </cell>
          <cell r="G537">
            <v>6.61</v>
          </cell>
          <cell r="H537">
            <v>7.3200000000000001E-4</v>
          </cell>
        </row>
        <row r="538">
          <cell r="B538" t="str">
            <v>RENTA</v>
          </cell>
          <cell r="E538" t="str">
            <v>UF</v>
          </cell>
          <cell r="F538" t="str">
            <v>Bono Corporativo</v>
          </cell>
          <cell r="G538">
            <v>7.53</v>
          </cell>
          <cell r="H538">
            <v>7.2999999999999996E-4</v>
          </cell>
        </row>
        <row r="539">
          <cell r="B539" t="str">
            <v>RENTA</v>
          </cell>
          <cell r="E539" t="str">
            <v>UF</v>
          </cell>
          <cell r="F539" t="str">
            <v>Bono Corporativo</v>
          </cell>
          <cell r="G539">
            <v>15.45</v>
          </cell>
          <cell r="H539">
            <v>7.1400000000000001E-4</v>
          </cell>
        </row>
        <row r="540">
          <cell r="B540" t="str">
            <v>RENTA</v>
          </cell>
          <cell r="E540" t="str">
            <v>$</v>
          </cell>
          <cell r="F540" t="str">
            <v>Bono Corporativo</v>
          </cell>
          <cell r="G540">
            <v>3.36</v>
          </cell>
          <cell r="H540">
            <v>6.7500000000000004E-4</v>
          </cell>
        </row>
        <row r="541">
          <cell r="B541" t="str">
            <v>RENTA</v>
          </cell>
          <cell r="E541" t="str">
            <v>UF</v>
          </cell>
          <cell r="F541" t="str">
            <v>Bono Corporativo</v>
          </cell>
          <cell r="G541">
            <v>0.36</v>
          </cell>
          <cell r="H541">
            <v>6.7500000000000004E-4</v>
          </cell>
        </row>
        <row r="542">
          <cell r="B542" t="str">
            <v>RENTA</v>
          </cell>
          <cell r="E542" t="str">
            <v>UF</v>
          </cell>
          <cell r="F542" t="str">
            <v>Bono Corporativo</v>
          </cell>
          <cell r="G542">
            <v>6.18</v>
          </cell>
          <cell r="H542">
            <v>6.7100000000000005E-4</v>
          </cell>
        </row>
        <row r="543">
          <cell r="B543" t="str">
            <v>RENTA</v>
          </cell>
          <cell r="E543" t="str">
            <v>$</v>
          </cell>
          <cell r="F543" t="str">
            <v>Bono Corporativo</v>
          </cell>
          <cell r="G543">
            <v>3.72</v>
          </cell>
          <cell r="H543">
            <v>6.6699999999999995E-4</v>
          </cell>
        </row>
        <row r="544">
          <cell r="B544" t="str">
            <v>RENTA</v>
          </cell>
          <cell r="E544" t="str">
            <v>$</v>
          </cell>
          <cell r="F544" t="str">
            <v>Deposito</v>
          </cell>
          <cell r="G544">
            <v>0.33</v>
          </cell>
          <cell r="H544">
            <v>6.6699999999999995E-4</v>
          </cell>
        </row>
        <row r="545">
          <cell r="B545" t="str">
            <v>RENTA</v>
          </cell>
          <cell r="E545" t="str">
            <v>UF</v>
          </cell>
          <cell r="F545" t="str">
            <v>Bono Corporativo</v>
          </cell>
          <cell r="G545">
            <v>10.99</v>
          </cell>
          <cell r="H545">
            <v>6.5799999999999995E-4</v>
          </cell>
        </row>
        <row r="546">
          <cell r="B546" t="str">
            <v>RENTA</v>
          </cell>
          <cell r="E546" t="str">
            <v>UF</v>
          </cell>
          <cell r="F546" t="str">
            <v>Bono Corporativo</v>
          </cell>
          <cell r="G546">
            <v>2.61</v>
          </cell>
          <cell r="H546">
            <v>6.5600000000000001E-4</v>
          </cell>
        </row>
        <row r="547">
          <cell r="B547" t="str">
            <v>RENTA</v>
          </cell>
          <cell r="E547" t="str">
            <v>$</v>
          </cell>
          <cell r="F547" t="str">
            <v>Deposito</v>
          </cell>
          <cell r="G547">
            <v>0.12</v>
          </cell>
          <cell r="H547">
            <v>6.4999999999999997E-4</v>
          </cell>
        </row>
        <row r="548">
          <cell r="B548" t="str">
            <v>RENTA</v>
          </cell>
          <cell r="E548" t="str">
            <v>$</v>
          </cell>
          <cell r="F548" t="str">
            <v>Bono Corporativo</v>
          </cell>
          <cell r="G548">
            <v>3.01</v>
          </cell>
          <cell r="H548">
            <v>6.4899999999999995E-4</v>
          </cell>
        </row>
        <row r="549">
          <cell r="B549" t="str">
            <v>RENTA</v>
          </cell>
          <cell r="E549" t="str">
            <v>UF</v>
          </cell>
          <cell r="F549" t="str">
            <v>Bono Corporativo</v>
          </cell>
          <cell r="G549">
            <v>4.6100000000000003</v>
          </cell>
          <cell r="H549">
            <v>6.4300000000000002E-4</v>
          </cell>
        </row>
        <row r="550">
          <cell r="B550" t="str">
            <v>RENTA</v>
          </cell>
          <cell r="E550" t="str">
            <v>UF</v>
          </cell>
          <cell r="F550" t="str">
            <v>Bono Corporativo</v>
          </cell>
          <cell r="G550">
            <v>4.18</v>
          </cell>
          <cell r="H550">
            <v>6.2600000000000004E-4</v>
          </cell>
        </row>
        <row r="551">
          <cell r="B551" t="str">
            <v>RENTA</v>
          </cell>
          <cell r="E551" t="str">
            <v>UF</v>
          </cell>
          <cell r="F551" t="str">
            <v>Bono Corporativo</v>
          </cell>
          <cell r="G551">
            <v>1.0900000000000001</v>
          </cell>
          <cell r="H551">
            <v>6.0599999999999998E-4</v>
          </cell>
        </row>
        <row r="552">
          <cell r="B552" t="str">
            <v>RENTA</v>
          </cell>
          <cell r="E552" t="str">
            <v>UF</v>
          </cell>
          <cell r="F552" t="str">
            <v>Bono Corporativo</v>
          </cell>
          <cell r="G552">
            <v>11.54</v>
          </cell>
          <cell r="H552">
            <v>6.0400000000000004E-4</v>
          </cell>
        </row>
        <row r="553">
          <cell r="B553" t="str">
            <v>RENTA</v>
          </cell>
          <cell r="E553" t="str">
            <v>$</v>
          </cell>
          <cell r="F553" t="str">
            <v>Deposito</v>
          </cell>
          <cell r="G553">
            <v>0.33</v>
          </cell>
          <cell r="H553">
            <v>5.9900000000000003E-4</v>
          </cell>
        </row>
        <row r="554">
          <cell r="B554" t="str">
            <v>RENTA</v>
          </cell>
          <cell r="E554" t="str">
            <v>UF</v>
          </cell>
          <cell r="F554" t="str">
            <v>Bono Corporativo</v>
          </cell>
          <cell r="G554">
            <v>4.6399999999999997</v>
          </cell>
          <cell r="H554">
            <v>5.8100000000000003E-4</v>
          </cell>
        </row>
        <row r="555">
          <cell r="B555" t="str">
            <v>RENTA</v>
          </cell>
          <cell r="E555" t="str">
            <v>$</v>
          </cell>
          <cell r="F555" t="str">
            <v>Bono Corporativo</v>
          </cell>
          <cell r="G555">
            <v>1.45</v>
          </cell>
          <cell r="H555">
            <v>5.7600000000000001E-4</v>
          </cell>
        </row>
        <row r="556">
          <cell r="B556" t="str">
            <v>RENTA</v>
          </cell>
          <cell r="E556" t="str">
            <v>UF</v>
          </cell>
          <cell r="F556" t="str">
            <v>Bono Corporativo</v>
          </cell>
          <cell r="G556">
            <v>12.52</v>
          </cell>
          <cell r="H556">
            <v>5.7499999999999999E-4</v>
          </cell>
        </row>
        <row r="557">
          <cell r="B557" t="str">
            <v>RENTA</v>
          </cell>
          <cell r="E557" t="str">
            <v>UF</v>
          </cell>
          <cell r="F557" t="str">
            <v>Bono Corporativo</v>
          </cell>
          <cell r="G557">
            <v>8.4</v>
          </cell>
          <cell r="H557">
            <v>5.7200000000000003E-4</v>
          </cell>
        </row>
        <row r="558">
          <cell r="B558" t="str">
            <v>RENTA</v>
          </cell>
          <cell r="E558" t="str">
            <v>UF</v>
          </cell>
          <cell r="F558" t="str">
            <v>Bono Corporativo</v>
          </cell>
          <cell r="G558">
            <v>10.48</v>
          </cell>
          <cell r="H558">
            <v>5.5999999999999995E-4</v>
          </cell>
        </row>
        <row r="559">
          <cell r="B559" t="str">
            <v>RENTA</v>
          </cell>
          <cell r="E559" t="str">
            <v>$</v>
          </cell>
          <cell r="F559" t="str">
            <v>Deposito</v>
          </cell>
          <cell r="G559">
            <v>0.47</v>
          </cell>
          <cell r="H559">
            <v>5.5599999999999996E-4</v>
          </cell>
        </row>
        <row r="560">
          <cell r="B560" t="str">
            <v>RENTA</v>
          </cell>
          <cell r="E560" t="str">
            <v>UF</v>
          </cell>
          <cell r="F560" t="str">
            <v>Bono Corporativo</v>
          </cell>
          <cell r="G560">
            <v>10.46</v>
          </cell>
          <cell r="H560">
            <v>5.5199999999999997E-4</v>
          </cell>
        </row>
        <row r="561">
          <cell r="B561" t="str">
            <v>RENTA</v>
          </cell>
          <cell r="E561" t="str">
            <v>UF</v>
          </cell>
          <cell r="F561" t="str">
            <v>Bono Corporativo</v>
          </cell>
          <cell r="G561">
            <v>1.45</v>
          </cell>
          <cell r="H561">
            <v>5.5000000000000003E-4</v>
          </cell>
        </row>
        <row r="562">
          <cell r="B562" t="str">
            <v>RENTA</v>
          </cell>
          <cell r="E562" t="str">
            <v>$</v>
          </cell>
          <cell r="F562" t="str">
            <v>Deposito</v>
          </cell>
          <cell r="G562">
            <v>0.32</v>
          </cell>
          <cell r="H562">
            <v>5.3399999999999997E-4</v>
          </cell>
        </row>
        <row r="563">
          <cell r="B563" t="str">
            <v>RENTA</v>
          </cell>
          <cell r="E563" t="str">
            <v>$</v>
          </cell>
          <cell r="F563" t="str">
            <v>Deposito</v>
          </cell>
          <cell r="G563">
            <v>0.35</v>
          </cell>
          <cell r="H563">
            <v>5.3300000000000005E-4</v>
          </cell>
        </row>
        <row r="564">
          <cell r="B564" t="str">
            <v>RENTA</v>
          </cell>
          <cell r="E564" t="str">
            <v>UF</v>
          </cell>
          <cell r="F564" t="str">
            <v>Bono de Gobierno</v>
          </cell>
          <cell r="G564">
            <v>2.04</v>
          </cell>
          <cell r="H564">
            <v>5.31E-4</v>
          </cell>
        </row>
        <row r="565">
          <cell r="B565" t="str">
            <v>RENTA</v>
          </cell>
          <cell r="E565" t="str">
            <v>UF</v>
          </cell>
          <cell r="F565" t="str">
            <v>Bono Corporativo</v>
          </cell>
          <cell r="G565">
            <v>4.38</v>
          </cell>
          <cell r="H565">
            <v>5.31E-4</v>
          </cell>
        </row>
        <row r="566">
          <cell r="B566" t="str">
            <v>RENTA</v>
          </cell>
          <cell r="E566" t="str">
            <v>$</v>
          </cell>
          <cell r="F566" t="str">
            <v>Deposito</v>
          </cell>
          <cell r="G566">
            <v>0.66</v>
          </cell>
          <cell r="H566">
            <v>5.2700000000000002E-4</v>
          </cell>
        </row>
        <row r="567">
          <cell r="B567" t="str">
            <v>RENTA</v>
          </cell>
          <cell r="E567" t="str">
            <v>UF</v>
          </cell>
          <cell r="F567" t="str">
            <v>Bono Corporativo</v>
          </cell>
          <cell r="G567">
            <v>1.8</v>
          </cell>
          <cell r="H567">
            <v>5.2700000000000002E-4</v>
          </cell>
        </row>
        <row r="568">
          <cell r="B568" t="str">
            <v>RENTA</v>
          </cell>
          <cell r="E568" t="str">
            <v>UF</v>
          </cell>
          <cell r="F568" t="str">
            <v>Bono Corporativo</v>
          </cell>
          <cell r="G568">
            <v>2.4</v>
          </cell>
          <cell r="H568">
            <v>5.1199999999999998E-4</v>
          </cell>
        </row>
        <row r="569">
          <cell r="B569" t="str">
            <v>RENTA</v>
          </cell>
          <cell r="E569" t="str">
            <v>UF</v>
          </cell>
          <cell r="F569" t="str">
            <v>Bono Corporativo</v>
          </cell>
          <cell r="G569">
            <v>11.59</v>
          </cell>
          <cell r="H569">
            <v>5.1099999999999995E-4</v>
          </cell>
        </row>
        <row r="570">
          <cell r="B570" t="str">
            <v>RENTA</v>
          </cell>
          <cell r="E570" t="str">
            <v>UF</v>
          </cell>
          <cell r="F570" t="str">
            <v>Bono Corporativo</v>
          </cell>
          <cell r="G570">
            <v>0.85</v>
          </cell>
          <cell r="H570">
            <v>5.0699999999999996E-4</v>
          </cell>
        </row>
        <row r="571">
          <cell r="B571" t="str">
            <v>RENTA</v>
          </cell>
          <cell r="E571" t="str">
            <v>UF</v>
          </cell>
          <cell r="F571" t="str">
            <v>Bono Corporativo</v>
          </cell>
          <cell r="G571">
            <v>0.9</v>
          </cell>
          <cell r="H571">
            <v>5.0299999999999997E-4</v>
          </cell>
        </row>
        <row r="572">
          <cell r="B572" t="str">
            <v>RENTA</v>
          </cell>
          <cell r="E572" t="str">
            <v>UF</v>
          </cell>
          <cell r="F572" t="str">
            <v>Bono Corporativo</v>
          </cell>
          <cell r="G572">
            <v>5.52</v>
          </cell>
          <cell r="H572">
            <v>4.8799999999999999E-4</v>
          </cell>
        </row>
        <row r="573">
          <cell r="B573" t="str">
            <v>RENTA</v>
          </cell>
          <cell r="E573" t="str">
            <v>UF</v>
          </cell>
          <cell r="F573" t="str">
            <v>Bono Corporativo</v>
          </cell>
          <cell r="G573">
            <v>1.45</v>
          </cell>
          <cell r="H573">
            <v>4.7699999999999999E-4</v>
          </cell>
        </row>
        <row r="574">
          <cell r="B574" t="str">
            <v>RENTA</v>
          </cell>
          <cell r="E574" t="str">
            <v>UF</v>
          </cell>
          <cell r="F574" t="str">
            <v>Bono Corporativo</v>
          </cell>
          <cell r="G574">
            <v>6.19</v>
          </cell>
          <cell r="H574">
            <v>4.7699999999999999E-4</v>
          </cell>
        </row>
        <row r="575">
          <cell r="B575" t="str">
            <v>RENTA</v>
          </cell>
          <cell r="E575" t="str">
            <v>UF</v>
          </cell>
          <cell r="F575" t="str">
            <v>Bono Corporativo</v>
          </cell>
          <cell r="G575">
            <v>0.36</v>
          </cell>
          <cell r="H575">
            <v>4.73E-4</v>
          </cell>
        </row>
        <row r="576">
          <cell r="B576" t="str">
            <v>RENTA</v>
          </cell>
          <cell r="E576" t="str">
            <v>UF</v>
          </cell>
          <cell r="F576" t="str">
            <v>Bono Corporativo</v>
          </cell>
          <cell r="G576">
            <v>3.66</v>
          </cell>
          <cell r="H576">
            <v>4.6000000000000001E-4</v>
          </cell>
        </row>
        <row r="577">
          <cell r="B577" t="str">
            <v>RENTA</v>
          </cell>
          <cell r="E577" t="str">
            <v>UF</v>
          </cell>
          <cell r="F577" t="str">
            <v>Bono Corporativo</v>
          </cell>
          <cell r="G577">
            <v>6.88</v>
          </cell>
          <cell r="H577">
            <v>4.4700000000000002E-4</v>
          </cell>
        </row>
        <row r="578">
          <cell r="B578" t="str">
            <v>RENTA</v>
          </cell>
          <cell r="E578" t="str">
            <v>UF</v>
          </cell>
          <cell r="F578" t="str">
            <v>Bono Corporativo</v>
          </cell>
          <cell r="G578">
            <v>7.81</v>
          </cell>
          <cell r="H578">
            <v>4.4499999999999997E-4</v>
          </cell>
        </row>
        <row r="579">
          <cell r="B579" t="str">
            <v>RENTA</v>
          </cell>
          <cell r="E579" t="str">
            <v>UF</v>
          </cell>
          <cell r="F579" t="str">
            <v>Bono Corporativo</v>
          </cell>
          <cell r="G579">
            <v>3.56</v>
          </cell>
          <cell r="H579">
            <v>4.3899999999999999E-4</v>
          </cell>
        </row>
        <row r="580">
          <cell r="B580" t="str">
            <v>RENTA</v>
          </cell>
          <cell r="E580" t="str">
            <v>$</v>
          </cell>
          <cell r="F580" t="str">
            <v>Bono Corporativo</v>
          </cell>
          <cell r="G580">
            <v>2.31</v>
          </cell>
          <cell r="H580">
            <v>4.3800000000000002E-4</v>
          </cell>
        </row>
        <row r="581">
          <cell r="B581" t="str">
            <v>RENTA</v>
          </cell>
          <cell r="E581" t="str">
            <v>UF</v>
          </cell>
          <cell r="F581" t="str">
            <v>Bono Corporativo</v>
          </cell>
          <cell r="G581">
            <v>0.85</v>
          </cell>
          <cell r="H581">
            <v>4.2700000000000002E-4</v>
          </cell>
        </row>
        <row r="582">
          <cell r="B582" t="str">
            <v>RENTA</v>
          </cell>
          <cell r="E582" t="str">
            <v>UF</v>
          </cell>
          <cell r="F582" t="str">
            <v>Bono Corporativo</v>
          </cell>
          <cell r="G582">
            <v>7.03</v>
          </cell>
          <cell r="H582">
            <v>4.26E-4</v>
          </cell>
        </row>
        <row r="583">
          <cell r="B583" t="str">
            <v>RENTA</v>
          </cell>
          <cell r="E583" t="str">
            <v>UF</v>
          </cell>
          <cell r="F583" t="str">
            <v>Letra Hipotecaria</v>
          </cell>
          <cell r="G583">
            <v>4.6500000000000004</v>
          </cell>
          <cell r="H583">
            <v>4.1899999999999999E-4</v>
          </cell>
        </row>
        <row r="584">
          <cell r="B584" t="str">
            <v>RENTA</v>
          </cell>
          <cell r="E584" t="str">
            <v>UF</v>
          </cell>
          <cell r="F584" t="str">
            <v>Letra Hipotecaria</v>
          </cell>
          <cell r="G584">
            <v>3.48</v>
          </cell>
          <cell r="H584">
            <v>4.1599999999999997E-4</v>
          </cell>
        </row>
        <row r="585">
          <cell r="B585" t="str">
            <v>RENTA</v>
          </cell>
          <cell r="E585" t="str">
            <v>UF</v>
          </cell>
          <cell r="F585" t="str">
            <v>Bono Corporativo</v>
          </cell>
          <cell r="G585">
            <v>0.6</v>
          </cell>
          <cell r="H585">
            <v>4.1100000000000002E-4</v>
          </cell>
        </row>
        <row r="586">
          <cell r="B586" t="str">
            <v>RENTA</v>
          </cell>
          <cell r="E586" t="str">
            <v>UF</v>
          </cell>
          <cell r="F586" t="str">
            <v>Bono Corporativo</v>
          </cell>
          <cell r="G586">
            <v>1.1100000000000001</v>
          </cell>
          <cell r="H586">
            <v>4.0900000000000002E-4</v>
          </cell>
        </row>
        <row r="587">
          <cell r="B587" t="str">
            <v>RENTA</v>
          </cell>
          <cell r="E587" t="str">
            <v>UF</v>
          </cell>
          <cell r="F587" t="str">
            <v>Bono Corporativo</v>
          </cell>
          <cell r="G587">
            <v>0.61</v>
          </cell>
          <cell r="H587">
            <v>4.08E-4</v>
          </cell>
        </row>
        <row r="588">
          <cell r="B588" t="str">
            <v>RENTA</v>
          </cell>
          <cell r="E588" t="str">
            <v>UF</v>
          </cell>
          <cell r="F588" t="str">
            <v>Bono Corporativo</v>
          </cell>
          <cell r="G588">
            <v>0.46</v>
          </cell>
          <cell r="H588">
            <v>4.0200000000000001E-4</v>
          </cell>
        </row>
        <row r="589">
          <cell r="B589" t="str">
            <v>RENTA</v>
          </cell>
          <cell r="E589" t="str">
            <v>$</v>
          </cell>
          <cell r="F589" t="str">
            <v>Deposito</v>
          </cell>
          <cell r="G589">
            <v>0.31</v>
          </cell>
          <cell r="H589">
            <v>3.9599999999999998E-4</v>
          </cell>
        </row>
        <row r="590">
          <cell r="B590" t="str">
            <v>RENTA</v>
          </cell>
          <cell r="E590" t="str">
            <v>UF</v>
          </cell>
          <cell r="F590" t="str">
            <v>Bono Corporativo</v>
          </cell>
          <cell r="G590">
            <v>7.5</v>
          </cell>
          <cell r="H590">
            <v>3.8299999999999999E-4</v>
          </cell>
        </row>
        <row r="591">
          <cell r="B591" t="str">
            <v>RENTA</v>
          </cell>
          <cell r="E591" t="str">
            <v>UF</v>
          </cell>
          <cell r="F591" t="str">
            <v>Bono Corporativo</v>
          </cell>
          <cell r="G591">
            <v>0.52</v>
          </cell>
          <cell r="H591">
            <v>3.8200000000000002E-4</v>
          </cell>
        </row>
        <row r="592">
          <cell r="B592" t="str">
            <v>RENTA</v>
          </cell>
          <cell r="E592" t="str">
            <v>$</v>
          </cell>
          <cell r="F592" t="str">
            <v>Bono Corporativo</v>
          </cell>
          <cell r="G592">
            <v>3.54</v>
          </cell>
          <cell r="H592">
            <v>3.6499999999999998E-4</v>
          </cell>
        </row>
        <row r="593">
          <cell r="B593" t="str">
            <v>RENTA</v>
          </cell>
          <cell r="E593" t="str">
            <v>UF</v>
          </cell>
          <cell r="F593" t="str">
            <v>Deposito</v>
          </cell>
          <cell r="G593">
            <v>0.21</v>
          </cell>
          <cell r="H593">
            <v>3.59E-4</v>
          </cell>
        </row>
        <row r="594">
          <cell r="B594" t="str">
            <v>RENTA</v>
          </cell>
          <cell r="E594" t="str">
            <v>UF</v>
          </cell>
          <cell r="F594" t="str">
            <v>Bono Corporativo</v>
          </cell>
          <cell r="G594">
            <v>11.74</v>
          </cell>
          <cell r="H594">
            <v>3.5399999999999999E-4</v>
          </cell>
        </row>
        <row r="595">
          <cell r="B595" t="str">
            <v>RENTA</v>
          </cell>
          <cell r="E595" t="str">
            <v>UF</v>
          </cell>
          <cell r="F595" t="str">
            <v>Bono Corporativo</v>
          </cell>
          <cell r="G595">
            <v>0.56000000000000005</v>
          </cell>
          <cell r="H595">
            <v>3.5199999999999999E-4</v>
          </cell>
        </row>
        <row r="596">
          <cell r="B596" t="str">
            <v>RENTA</v>
          </cell>
          <cell r="E596" t="str">
            <v>UF</v>
          </cell>
          <cell r="F596" t="str">
            <v>Bono Corporativo</v>
          </cell>
          <cell r="G596">
            <v>6.82</v>
          </cell>
          <cell r="H596">
            <v>3.4900000000000003E-4</v>
          </cell>
        </row>
        <row r="597">
          <cell r="B597" t="str">
            <v>RENTA</v>
          </cell>
          <cell r="E597" t="str">
            <v>UF</v>
          </cell>
          <cell r="F597" t="str">
            <v>Bono Corporativo</v>
          </cell>
          <cell r="G597">
            <v>2.36</v>
          </cell>
          <cell r="H597">
            <v>3.4400000000000001E-4</v>
          </cell>
        </row>
        <row r="598">
          <cell r="B598" t="str">
            <v>RENTA</v>
          </cell>
          <cell r="E598" t="str">
            <v>$</v>
          </cell>
          <cell r="F598" t="str">
            <v>Cuota de Fondo</v>
          </cell>
          <cell r="G598">
            <v>0</v>
          </cell>
          <cell r="H598">
            <v>3.4000000000000002E-4</v>
          </cell>
        </row>
        <row r="599">
          <cell r="B599" t="str">
            <v>RENTA</v>
          </cell>
          <cell r="E599" t="str">
            <v>$</v>
          </cell>
          <cell r="F599" t="str">
            <v>Deposito</v>
          </cell>
          <cell r="G599">
            <v>0.04</v>
          </cell>
          <cell r="H599">
            <v>3.3799999999999998E-4</v>
          </cell>
        </row>
        <row r="600">
          <cell r="B600" t="str">
            <v>RENTA</v>
          </cell>
          <cell r="E600" t="str">
            <v>UF</v>
          </cell>
          <cell r="F600" t="str">
            <v>Bono Corporativo</v>
          </cell>
          <cell r="G600">
            <v>7.34</v>
          </cell>
          <cell r="H600">
            <v>3.3599999999999998E-4</v>
          </cell>
        </row>
        <row r="601">
          <cell r="B601" t="str">
            <v>RENTA</v>
          </cell>
          <cell r="E601" t="str">
            <v>UF</v>
          </cell>
          <cell r="F601" t="str">
            <v>Bono Corporativo</v>
          </cell>
          <cell r="G601">
            <v>2.7</v>
          </cell>
          <cell r="H601">
            <v>3.3500000000000001E-4</v>
          </cell>
        </row>
        <row r="602">
          <cell r="B602" t="str">
            <v>RENTA</v>
          </cell>
          <cell r="E602" t="str">
            <v>$</v>
          </cell>
          <cell r="F602" t="str">
            <v>Bono Corporativo</v>
          </cell>
          <cell r="G602">
            <v>5.04</v>
          </cell>
          <cell r="H602">
            <v>3.3399999999999999E-4</v>
          </cell>
        </row>
        <row r="603">
          <cell r="B603" t="str">
            <v>RENTA</v>
          </cell>
          <cell r="E603" t="str">
            <v>UF</v>
          </cell>
          <cell r="F603" t="str">
            <v>Bono Corporativo</v>
          </cell>
          <cell r="G603">
            <v>5.34</v>
          </cell>
          <cell r="H603">
            <v>3.28E-4</v>
          </cell>
        </row>
        <row r="604">
          <cell r="B604" t="str">
            <v>RENTA</v>
          </cell>
          <cell r="E604" t="str">
            <v>$</v>
          </cell>
          <cell r="F604" t="str">
            <v>Deposito</v>
          </cell>
          <cell r="G604">
            <v>0.5</v>
          </cell>
          <cell r="H604">
            <v>3.28E-4</v>
          </cell>
        </row>
        <row r="605">
          <cell r="B605" t="str">
            <v>RENTA</v>
          </cell>
          <cell r="E605" t="str">
            <v>UF</v>
          </cell>
          <cell r="F605" t="str">
            <v>Bono Corporativo</v>
          </cell>
          <cell r="G605">
            <v>10.38</v>
          </cell>
          <cell r="H605">
            <v>3.2600000000000001E-4</v>
          </cell>
        </row>
        <row r="606">
          <cell r="B606" t="str">
            <v>RENTA</v>
          </cell>
          <cell r="E606" t="str">
            <v>$</v>
          </cell>
          <cell r="F606" t="str">
            <v>Bono Corporativo</v>
          </cell>
          <cell r="G606">
            <v>2.4300000000000002</v>
          </cell>
          <cell r="H606">
            <v>3.2299999999999999E-4</v>
          </cell>
        </row>
        <row r="607">
          <cell r="B607" t="str">
            <v>RENTA</v>
          </cell>
          <cell r="E607" t="str">
            <v>$</v>
          </cell>
          <cell r="F607" t="str">
            <v>Bono Corporativo</v>
          </cell>
          <cell r="G607">
            <v>0.56000000000000005</v>
          </cell>
          <cell r="H607">
            <v>3.1700000000000001E-4</v>
          </cell>
        </row>
        <row r="608">
          <cell r="B608" t="str">
            <v>RENTA</v>
          </cell>
          <cell r="E608" t="str">
            <v>$</v>
          </cell>
          <cell r="F608" t="str">
            <v>Bono Corporativo</v>
          </cell>
          <cell r="G608">
            <v>2.16</v>
          </cell>
          <cell r="H608">
            <v>3.1700000000000001E-4</v>
          </cell>
        </row>
        <row r="609">
          <cell r="B609" t="str">
            <v>RENTA</v>
          </cell>
          <cell r="E609" t="str">
            <v>UF</v>
          </cell>
          <cell r="F609" t="str">
            <v>Bono Corporativo</v>
          </cell>
          <cell r="G609">
            <v>0.7</v>
          </cell>
          <cell r="H609">
            <v>3.1199999999999999E-4</v>
          </cell>
        </row>
        <row r="610">
          <cell r="B610" t="str">
            <v>RENTA</v>
          </cell>
          <cell r="E610" t="str">
            <v>UF</v>
          </cell>
          <cell r="F610" t="str">
            <v>Bono Corporativo</v>
          </cell>
          <cell r="G610">
            <v>1.42</v>
          </cell>
          <cell r="H610">
            <v>3.0800000000000001E-4</v>
          </cell>
        </row>
        <row r="611">
          <cell r="B611" t="str">
            <v>RENTA</v>
          </cell>
          <cell r="E611" t="str">
            <v>$</v>
          </cell>
          <cell r="F611" t="str">
            <v>Cuota de Fondo</v>
          </cell>
          <cell r="G611">
            <v>0</v>
          </cell>
          <cell r="H611">
            <v>3.0699999999999998E-4</v>
          </cell>
        </row>
        <row r="612">
          <cell r="B612" t="str">
            <v>RENTA</v>
          </cell>
          <cell r="E612" t="str">
            <v>$</v>
          </cell>
          <cell r="F612" t="str">
            <v>Deposito</v>
          </cell>
          <cell r="G612">
            <v>0.41</v>
          </cell>
          <cell r="H612">
            <v>3.0400000000000002E-4</v>
          </cell>
        </row>
        <row r="613">
          <cell r="B613" t="str">
            <v>RENTA</v>
          </cell>
          <cell r="E613" t="str">
            <v>UF</v>
          </cell>
          <cell r="F613" t="str">
            <v>Bono Corporativo</v>
          </cell>
          <cell r="G613">
            <v>14.98</v>
          </cell>
          <cell r="H613">
            <v>3.0200000000000002E-4</v>
          </cell>
        </row>
        <row r="614">
          <cell r="B614" t="str">
            <v>RENTA</v>
          </cell>
          <cell r="E614" t="str">
            <v>UF</v>
          </cell>
          <cell r="F614" t="str">
            <v>Bono Corporativo</v>
          </cell>
          <cell r="G614">
            <v>12.99</v>
          </cell>
          <cell r="H614">
            <v>3.0200000000000002E-4</v>
          </cell>
        </row>
        <row r="615">
          <cell r="B615" t="str">
            <v>RENTA</v>
          </cell>
          <cell r="E615" t="str">
            <v>UF</v>
          </cell>
          <cell r="F615" t="str">
            <v>Bono Corporativo</v>
          </cell>
          <cell r="G615">
            <v>13.52</v>
          </cell>
          <cell r="H615">
            <v>3.0200000000000002E-4</v>
          </cell>
        </row>
        <row r="616">
          <cell r="B616" t="str">
            <v>RENTA</v>
          </cell>
          <cell r="E616" t="str">
            <v>UF</v>
          </cell>
          <cell r="F616" t="str">
            <v>Bono Corporativo</v>
          </cell>
          <cell r="G616">
            <v>0.38</v>
          </cell>
          <cell r="H616">
            <v>2.99E-4</v>
          </cell>
        </row>
        <row r="617">
          <cell r="B617" t="str">
            <v>RENTA</v>
          </cell>
          <cell r="E617" t="str">
            <v>UF</v>
          </cell>
          <cell r="F617" t="str">
            <v>Bono Corporativo</v>
          </cell>
          <cell r="G617">
            <v>10.95</v>
          </cell>
          <cell r="H617">
            <v>2.9100000000000003E-4</v>
          </cell>
        </row>
        <row r="618">
          <cell r="B618" t="str">
            <v>RENTA</v>
          </cell>
          <cell r="E618" t="str">
            <v>$</v>
          </cell>
          <cell r="F618" t="str">
            <v>Deposito</v>
          </cell>
          <cell r="G618">
            <v>0.14000000000000001</v>
          </cell>
          <cell r="H618">
            <v>2.9E-4</v>
          </cell>
        </row>
        <row r="619">
          <cell r="B619" t="str">
            <v>RENTA</v>
          </cell>
          <cell r="E619" t="str">
            <v>UF</v>
          </cell>
          <cell r="F619" t="str">
            <v>Bono Corporativo</v>
          </cell>
          <cell r="G619">
            <v>11.5</v>
          </cell>
          <cell r="H619">
            <v>2.8600000000000001E-4</v>
          </cell>
        </row>
        <row r="620">
          <cell r="B620" t="str">
            <v>RENTA</v>
          </cell>
          <cell r="E620" t="str">
            <v>$</v>
          </cell>
          <cell r="F620" t="str">
            <v>Factura</v>
          </cell>
          <cell r="G620">
            <v>0.06</v>
          </cell>
          <cell r="H620">
            <v>2.8600000000000001E-4</v>
          </cell>
        </row>
        <row r="621">
          <cell r="B621" t="str">
            <v>RENTA</v>
          </cell>
          <cell r="E621" t="str">
            <v>$</v>
          </cell>
          <cell r="F621" t="str">
            <v>Bono Corporativo</v>
          </cell>
          <cell r="G621">
            <v>1.87</v>
          </cell>
          <cell r="H621">
            <v>2.8400000000000002E-4</v>
          </cell>
        </row>
        <row r="622">
          <cell r="B622" t="str">
            <v>RENTA</v>
          </cell>
          <cell r="E622" t="str">
            <v>UF</v>
          </cell>
          <cell r="F622" t="str">
            <v>Bono Corporativo</v>
          </cell>
          <cell r="G622">
            <v>7.28</v>
          </cell>
          <cell r="H622">
            <v>2.7999999999999998E-4</v>
          </cell>
        </row>
        <row r="623">
          <cell r="B623" t="str">
            <v>RENTA</v>
          </cell>
          <cell r="E623" t="str">
            <v>$</v>
          </cell>
          <cell r="F623" t="str">
            <v>Deposito</v>
          </cell>
          <cell r="G623">
            <v>0.32</v>
          </cell>
          <cell r="H623">
            <v>2.6699999999999998E-4</v>
          </cell>
        </row>
        <row r="624">
          <cell r="B624" t="str">
            <v>RENTA</v>
          </cell>
          <cell r="E624" t="str">
            <v>$</v>
          </cell>
          <cell r="F624" t="str">
            <v>Bono Corporativo</v>
          </cell>
          <cell r="G624">
            <v>5.98</v>
          </cell>
          <cell r="H624">
            <v>2.61E-4</v>
          </cell>
        </row>
        <row r="625">
          <cell r="B625" t="str">
            <v>RENTA</v>
          </cell>
          <cell r="E625" t="str">
            <v>UF</v>
          </cell>
          <cell r="F625" t="str">
            <v>Letra Hipotecaria</v>
          </cell>
          <cell r="G625">
            <v>8.92</v>
          </cell>
          <cell r="H625">
            <v>2.5799999999999998E-4</v>
          </cell>
        </row>
        <row r="626">
          <cell r="B626" t="str">
            <v>RENTA</v>
          </cell>
          <cell r="E626" t="str">
            <v>UF</v>
          </cell>
          <cell r="F626" t="str">
            <v>Letra Hipotecaria</v>
          </cell>
          <cell r="G626">
            <v>5.72</v>
          </cell>
          <cell r="H626">
            <v>2.5099999999999998E-4</v>
          </cell>
        </row>
        <row r="627">
          <cell r="B627" t="str">
            <v>RENTA</v>
          </cell>
          <cell r="E627" t="str">
            <v>UF</v>
          </cell>
          <cell r="F627" t="str">
            <v>Bono Corporativo</v>
          </cell>
          <cell r="G627">
            <v>0.44</v>
          </cell>
          <cell r="H627">
            <v>2.4800000000000001E-4</v>
          </cell>
        </row>
        <row r="628">
          <cell r="B628" t="str">
            <v>RENTA</v>
          </cell>
          <cell r="E628" t="str">
            <v>$</v>
          </cell>
          <cell r="F628" t="str">
            <v>Bono Corporativo</v>
          </cell>
          <cell r="G628">
            <v>1.99</v>
          </cell>
          <cell r="H628">
            <v>2.3599999999999999E-4</v>
          </cell>
        </row>
        <row r="629">
          <cell r="B629" t="str">
            <v>RENTA</v>
          </cell>
          <cell r="E629" t="str">
            <v>UF</v>
          </cell>
          <cell r="F629" t="str">
            <v>Bono Corporativo</v>
          </cell>
          <cell r="G629">
            <v>0.85</v>
          </cell>
          <cell r="H629">
            <v>2.3499999999999999E-4</v>
          </cell>
        </row>
        <row r="630">
          <cell r="B630" t="str">
            <v>RENTA</v>
          </cell>
          <cell r="E630" t="str">
            <v>$</v>
          </cell>
          <cell r="F630" t="str">
            <v>Cuota de Fondo</v>
          </cell>
          <cell r="G630">
            <v>0</v>
          </cell>
          <cell r="H630">
            <v>2.34E-4</v>
          </cell>
        </row>
        <row r="631">
          <cell r="B631" t="str">
            <v>RENTA</v>
          </cell>
          <cell r="E631" t="str">
            <v>UF</v>
          </cell>
          <cell r="F631" t="str">
            <v>Bono Corporativo</v>
          </cell>
          <cell r="G631">
            <v>9.9</v>
          </cell>
          <cell r="H631">
            <v>2.2900000000000001E-4</v>
          </cell>
        </row>
        <row r="632">
          <cell r="B632" t="str">
            <v>RENTA</v>
          </cell>
          <cell r="E632" t="str">
            <v>UF</v>
          </cell>
          <cell r="F632" t="str">
            <v>Bono Corporativo</v>
          </cell>
          <cell r="G632">
            <v>0.11</v>
          </cell>
          <cell r="H632">
            <v>2.1699999999999999E-4</v>
          </cell>
        </row>
        <row r="633">
          <cell r="B633" t="str">
            <v>RENTA</v>
          </cell>
          <cell r="E633" t="str">
            <v>UF</v>
          </cell>
          <cell r="F633" t="str">
            <v>Letra Hipotecaria</v>
          </cell>
          <cell r="G633">
            <v>0.63</v>
          </cell>
          <cell r="H633">
            <v>1.92E-4</v>
          </cell>
        </row>
        <row r="634">
          <cell r="B634" t="str">
            <v>RENTA</v>
          </cell>
          <cell r="E634" t="str">
            <v>$</v>
          </cell>
          <cell r="F634" t="str">
            <v>Bono Corporativo</v>
          </cell>
          <cell r="G634">
            <v>0.03</v>
          </cell>
          <cell r="H634">
            <v>1.92E-4</v>
          </cell>
        </row>
        <row r="635">
          <cell r="B635" t="str">
            <v>RENTA</v>
          </cell>
          <cell r="E635" t="str">
            <v>UF</v>
          </cell>
          <cell r="F635" t="str">
            <v>Letra Hipotecaria</v>
          </cell>
          <cell r="G635">
            <v>3.92</v>
          </cell>
          <cell r="H635">
            <v>1.7899999999999999E-4</v>
          </cell>
        </row>
        <row r="636">
          <cell r="B636" t="str">
            <v>RENTA</v>
          </cell>
          <cell r="E636" t="str">
            <v>UF</v>
          </cell>
          <cell r="F636" t="str">
            <v>Bono Corporativo</v>
          </cell>
          <cell r="G636">
            <v>14.99</v>
          </cell>
          <cell r="H636">
            <v>1.7699999999999999E-4</v>
          </cell>
        </row>
        <row r="637">
          <cell r="B637" t="str">
            <v>RENTA</v>
          </cell>
          <cell r="E637" t="str">
            <v>UF</v>
          </cell>
          <cell r="F637" t="str">
            <v>Letra Hipotecaria</v>
          </cell>
          <cell r="G637">
            <v>3.94</v>
          </cell>
          <cell r="H637">
            <v>1.74E-4</v>
          </cell>
        </row>
        <row r="638">
          <cell r="B638" t="str">
            <v>RENTA</v>
          </cell>
          <cell r="E638" t="str">
            <v>UF</v>
          </cell>
          <cell r="F638" t="str">
            <v>Letra Hipotecaria</v>
          </cell>
          <cell r="G638">
            <v>2.0299999999999998</v>
          </cell>
          <cell r="H638">
            <v>1.73E-4</v>
          </cell>
        </row>
        <row r="639">
          <cell r="B639" t="str">
            <v>RENTA</v>
          </cell>
          <cell r="E639" t="str">
            <v>$</v>
          </cell>
          <cell r="F639" t="str">
            <v>Bono Corporativo</v>
          </cell>
          <cell r="G639">
            <v>2.31</v>
          </cell>
          <cell r="H639">
            <v>1.7000000000000001E-4</v>
          </cell>
        </row>
        <row r="640">
          <cell r="B640" t="str">
            <v>RENTA</v>
          </cell>
          <cell r="E640" t="str">
            <v>UF</v>
          </cell>
          <cell r="F640" t="str">
            <v>Bono Corporativo</v>
          </cell>
          <cell r="G640">
            <v>10.24</v>
          </cell>
          <cell r="H640">
            <v>1.6799999999999999E-4</v>
          </cell>
        </row>
        <row r="641">
          <cell r="B641" t="str">
            <v>RENTA</v>
          </cell>
          <cell r="E641" t="str">
            <v>$</v>
          </cell>
          <cell r="F641" t="str">
            <v>Deposito</v>
          </cell>
          <cell r="G641">
            <v>0.18</v>
          </cell>
          <cell r="H641">
            <v>1.66E-4</v>
          </cell>
        </row>
        <row r="642">
          <cell r="B642" t="str">
            <v>RENTA</v>
          </cell>
          <cell r="E642" t="str">
            <v>$</v>
          </cell>
          <cell r="F642" t="str">
            <v>Deposito</v>
          </cell>
          <cell r="G642">
            <v>0.28000000000000003</v>
          </cell>
          <cell r="H642">
            <v>1.65E-4</v>
          </cell>
        </row>
        <row r="643">
          <cell r="B643" t="str">
            <v>RENTA</v>
          </cell>
          <cell r="E643" t="str">
            <v>$</v>
          </cell>
          <cell r="F643" t="str">
            <v>Deposito</v>
          </cell>
          <cell r="G643">
            <v>0.31</v>
          </cell>
          <cell r="H643">
            <v>1.65E-4</v>
          </cell>
        </row>
        <row r="644">
          <cell r="B644" t="str">
            <v>RENTA</v>
          </cell>
          <cell r="E644" t="str">
            <v>$</v>
          </cell>
          <cell r="F644" t="str">
            <v>Deposito</v>
          </cell>
          <cell r="G644">
            <v>0.37</v>
          </cell>
          <cell r="H644">
            <v>1.65E-4</v>
          </cell>
        </row>
        <row r="645">
          <cell r="B645" t="str">
            <v>RENTA</v>
          </cell>
          <cell r="E645" t="str">
            <v>UF</v>
          </cell>
          <cell r="F645" t="str">
            <v>Bono Corporativo</v>
          </cell>
          <cell r="G645">
            <v>5.44</v>
          </cell>
          <cell r="H645">
            <v>1.63E-4</v>
          </cell>
        </row>
        <row r="646">
          <cell r="B646" t="str">
            <v>RENTA</v>
          </cell>
          <cell r="E646" t="str">
            <v>$</v>
          </cell>
          <cell r="F646" t="str">
            <v>Bono Corporativo</v>
          </cell>
          <cell r="G646">
            <v>2.15</v>
          </cell>
          <cell r="H646">
            <v>1.6200000000000001E-4</v>
          </cell>
        </row>
        <row r="647">
          <cell r="B647" t="str">
            <v>RENTA</v>
          </cell>
          <cell r="E647" t="str">
            <v>$</v>
          </cell>
          <cell r="F647" t="str">
            <v>Deposito</v>
          </cell>
          <cell r="G647">
            <v>0.33</v>
          </cell>
          <cell r="H647">
            <v>1.6100000000000001E-4</v>
          </cell>
        </row>
        <row r="648">
          <cell r="B648" t="str">
            <v>RENTA</v>
          </cell>
          <cell r="E648" t="str">
            <v>UF</v>
          </cell>
          <cell r="F648" t="str">
            <v>Bono Corporativo</v>
          </cell>
          <cell r="G648">
            <v>4.95</v>
          </cell>
          <cell r="H648">
            <v>1.5899999999999999E-4</v>
          </cell>
        </row>
        <row r="649">
          <cell r="B649" t="str">
            <v>RENTA</v>
          </cell>
          <cell r="E649" t="str">
            <v>UF</v>
          </cell>
          <cell r="F649" t="str">
            <v>Bono Corporativo</v>
          </cell>
          <cell r="G649">
            <v>1.57</v>
          </cell>
          <cell r="H649">
            <v>1.55E-4</v>
          </cell>
        </row>
        <row r="650">
          <cell r="B650" t="str">
            <v>RENTA</v>
          </cell>
          <cell r="E650" t="str">
            <v>UF</v>
          </cell>
          <cell r="F650" t="str">
            <v>Bono Corporativo</v>
          </cell>
          <cell r="G650">
            <v>1.49</v>
          </cell>
          <cell r="H650">
            <v>1.54E-4</v>
          </cell>
        </row>
        <row r="651">
          <cell r="B651" t="str">
            <v>RENTA</v>
          </cell>
          <cell r="E651" t="str">
            <v>UF</v>
          </cell>
          <cell r="F651" t="str">
            <v>Bono Corporativo</v>
          </cell>
          <cell r="G651">
            <v>9.93</v>
          </cell>
          <cell r="H651">
            <v>1.54E-4</v>
          </cell>
        </row>
        <row r="652">
          <cell r="B652" t="str">
            <v>RENTA</v>
          </cell>
          <cell r="E652" t="str">
            <v>UF</v>
          </cell>
          <cell r="F652" t="str">
            <v>Bono Corporativo</v>
          </cell>
          <cell r="G652">
            <v>4.41</v>
          </cell>
          <cell r="H652">
            <v>1.5100000000000001E-4</v>
          </cell>
        </row>
        <row r="653">
          <cell r="B653" t="str">
            <v>RENTA</v>
          </cell>
          <cell r="E653" t="str">
            <v>UF</v>
          </cell>
          <cell r="F653" t="str">
            <v>Bono Corporativo</v>
          </cell>
          <cell r="G653">
            <v>8.77</v>
          </cell>
          <cell r="H653">
            <v>1.46E-4</v>
          </cell>
        </row>
        <row r="654">
          <cell r="B654" t="str">
            <v>RENTA</v>
          </cell>
          <cell r="E654" t="str">
            <v>UF</v>
          </cell>
          <cell r="F654" t="str">
            <v>Bono Corporativo</v>
          </cell>
          <cell r="G654">
            <v>9.43</v>
          </cell>
          <cell r="H654">
            <v>1.44E-4</v>
          </cell>
        </row>
        <row r="655">
          <cell r="B655" t="str">
            <v>RENTA</v>
          </cell>
          <cell r="E655" t="str">
            <v>$</v>
          </cell>
          <cell r="F655" t="str">
            <v>Deposito</v>
          </cell>
          <cell r="G655">
            <v>0.39</v>
          </cell>
          <cell r="H655">
            <v>1.4300000000000001E-4</v>
          </cell>
        </row>
        <row r="656">
          <cell r="B656" t="str">
            <v>RENTA</v>
          </cell>
          <cell r="E656" t="str">
            <v>$</v>
          </cell>
          <cell r="F656" t="str">
            <v>Factura</v>
          </cell>
          <cell r="G656">
            <v>0.01</v>
          </cell>
          <cell r="H656">
            <v>1.3999999999999999E-4</v>
          </cell>
        </row>
        <row r="657">
          <cell r="B657" t="str">
            <v>RENTA</v>
          </cell>
          <cell r="E657" t="str">
            <v>$</v>
          </cell>
          <cell r="F657" t="str">
            <v>Deposito</v>
          </cell>
          <cell r="G657">
            <v>0.3</v>
          </cell>
          <cell r="H657">
            <v>1.3799999999999999E-4</v>
          </cell>
        </row>
        <row r="658">
          <cell r="B658" t="str">
            <v>RENTA</v>
          </cell>
          <cell r="E658" t="str">
            <v>UF</v>
          </cell>
          <cell r="F658" t="str">
            <v>Bono Corporativo</v>
          </cell>
          <cell r="G658">
            <v>1.43</v>
          </cell>
          <cell r="H658">
            <v>1.34E-4</v>
          </cell>
        </row>
        <row r="659">
          <cell r="B659" t="str">
            <v>RENTA</v>
          </cell>
          <cell r="E659" t="str">
            <v>UF</v>
          </cell>
          <cell r="F659" t="str">
            <v>Bono Corporativo</v>
          </cell>
          <cell r="G659">
            <v>1.0900000000000001</v>
          </cell>
          <cell r="H659">
            <v>1.3300000000000001E-4</v>
          </cell>
        </row>
        <row r="660">
          <cell r="B660" t="str">
            <v>RENTA</v>
          </cell>
          <cell r="E660" t="str">
            <v>$</v>
          </cell>
          <cell r="F660" t="str">
            <v>Deposito</v>
          </cell>
          <cell r="G660">
            <v>0.25</v>
          </cell>
          <cell r="H660">
            <v>1.3200000000000001E-4</v>
          </cell>
        </row>
        <row r="661">
          <cell r="B661" t="str">
            <v>RENTA</v>
          </cell>
          <cell r="E661" t="str">
            <v>$</v>
          </cell>
          <cell r="F661" t="str">
            <v>Deposito</v>
          </cell>
          <cell r="G661">
            <v>0.36</v>
          </cell>
          <cell r="H661">
            <v>1.3200000000000001E-4</v>
          </cell>
        </row>
        <row r="662">
          <cell r="B662" t="str">
            <v>RENTA</v>
          </cell>
          <cell r="E662" t="str">
            <v>$</v>
          </cell>
          <cell r="F662" t="str">
            <v>Bono Corporativo</v>
          </cell>
          <cell r="G662">
            <v>0.18</v>
          </cell>
          <cell r="H662">
            <v>1.2999999999999999E-4</v>
          </cell>
        </row>
        <row r="663">
          <cell r="B663" t="str">
            <v>RENTA</v>
          </cell>
          <cell r="E663" t="str">
            <v>UF</v>
          </cell>
          <cell r="F663" t="str">
            <v>Letra Hipotecaria</v>
          </cell>
          <cell r="G663">
            <v>1.61</v>
          </cell>
          <cell r="H663">
            <v>1.25E-4</v>
          </cell>
        </row>
        <row r="664">
          <cell r="B664" t="str">
            <v>RENTA</v>
          </cell>
          <cell r="E664" t="str">
            <v>UF</v>
          </cell>
          <cell r="F664" t="str">
            <v>Bono Corporativo</v>
          </cell>
          <cell r="G664">
            <v>3.87</v>
          </cell>
          <cell r="H664">
            <v>1.2300000000000001E-4</v>
          </cell>
        </row>
        <row r="665">
          <cell r="B665" t="str">
            <v>RENTA</v>
          </cell>
          <cell r="E665" t="str">
            <v>UF</v>
          </cell>
          <cell r="F665" t="str">
            <v>Letra Hipotecaria</v>
          </cell>
          <cell r="G665">
            <v>8.57</v>
          </cell>
          <cell r="H665">
            <v>1.2E-4</v>
          </cell>
        </row>
        <row r="666">
          <cell r="B666" t="str">
            <v>RENTA</v>
          </cell>
          <cell r="E666" t="str">
            <v>UF</v>
          </cell>
          <cell r="F666" t="str">
            <v>Bono de Gobierno</v>
          </cell>
          <cell r="G666">
            <v>0.28999999999999998</v>
          </cell>
          <cell r="H666">
            <v>1.1900000000000001E-4</v>
          </cell>
        </row>
        <row r="667">
          <cell r="B667" t="str">
            <v>RENTA</v>
          </cell>
          <cell r="E667" t="str">
            <v>$</v>
          </cell>
          <cell r="F667" t="str">
            <v>Deposito</v>
          </cell>
          <cell r="G667">
            <v>0.5</v>
          </cell>
          <cell r="H667">
            <v>1.15E-4</v>
          </cell>
        </row>
        <row r="668">
          <cell r="B668" t="str">
            <v>RENTA</v>
          </cell>
          <cell r="E668" t="str">
            <v>UF</v>
          </cell>
          <cell r="F668" t="str">
            <v>Bono de Gobierno</v>
          </cell>
          <cell r="G668">
            <v>0.41</v>
          </cell>
          <cell r="H668">
            <v>1.06E-4</v>
          </cell>
        </row>
        <row r="669">
          <cell r="B669" t="str">
            <v>RENTA</v>
          </cell>
          <cell r="E669" t="str">
            <v>UF</v>
          </cell>
          <cell r="F669" t="str">
            <v>Bono Corporativo</v>
          </cell>
          <cell r="G669">
            <v>1.06</v>
          </cell>
          <cell r="H669">
            <v>1.02E-4</v>
          </cell>
        </row>
        <row r="670">
          <cell r="B670" t="str">
            <v>RENTA</v>
          </cell>
          <cell r="E670" t="str">
            <v>$</v>
          </cell>
          <cell r="F670" t="str">
            <v>Deposito</v>
          </cell>
          <cell r="G670">
            <v>0.01</v>
          </cell>
          <cell r="H670">
            <v>1E-4</v>
          </cell>
        </row>
        <row r="671">
          <cell r="B671" t="str">
            <v>RENTA</v>
          </cell>
          <cell r="E671" t="str">
            <v>$</v>
          </cell>
          <cell r="F671" t="str">
            <v>Deposito</v>
          </cell>
          <cell r="G671">
            <v>0.18</v>
          </cell>
          <cell r="H671">
            <v>9.8999999999999994E-5</v>
          </cell>
        </row>
        <row r="672">
          <cell r="B672" t="str">
            <v>RENTA</v>
          </cell>
          <cell r="E672" t="str">
            <v>UF</v>
          </cell>
          <cell r="F672" t="str">
            <v>Bono Corporativo</v>
          </cell>
          <cell r="G672">
            <v>1.25</v>
          </cell>
          <cell r="H672">
            <v>9.1000000000000003E-5</v>
          </cell>
        </row>
        <row r="673">
          <cell r="B673" t="str">
            <v>RENTA</v>
          </cell>
          <cell r="E673" t="str">
            <v>UF</v>
          </cell>
          <cell r="F673" t="str">
            <v>Bono Corporativo</v>
          </cell>
          <cell r="G673">
            <v>0.56000000000000005</v>
          </cell>
          <cell r="H673">
            <v>8.7999999999999998E-5</v>
          </cell>
        </row>
        <row r="674">
          <cell r="B674" t="str">
            <v>RENTA</v>
          </cell>
          <cell r="E674" t="str">
            <v>$</v>
          </cell>
          <cell r="F674" t="str">
            <v>Deposito</v>
          </cell>
          <cell r="G674">
            <v>0.28000000000000003</v>
          </cell>
          <cell r="H674">
            <v>8.2999999999999998E-5</v>
          </cell>
        </row>
        <row r="675">
          <cell r="B675" t="str">
            <v>RENTA</v>
          </cell>
          <cell r="E675" t="str">
            <v>UF</v>
          </cell>
          <cell r="F675" t="str">
            <v>Bono Corporativo</v>
          </cell>
          <cell r="G675">
            <v>1.74</v>
          </cell>
          <cell r="H675">
            <v>8.1000000000000004E-5</v>
          </cell>
        </row>
        <row r="676">
          <cell r="B676" t="str">
            <v>RENTA</v>
          </cell>
          <cell r="E676" t="str">
            <v>$</v>
          </cell>
          <cell r="F676" t="str">
            <v>Factura</v>
          </cell>
          <cell r="G676">
            <v>0.01</v>
          </cell>
          <cell r="H676">
            <v>8.0000000000000007E-5</v>
          </cell>
        </row>
        <row r="677">
          <cell r="B677" t="str">
            <v>RENTA</v>
          </cell>
          <cell r="E677" t="str">
            <v>UF</v>
          </cell>
          <cell r="F677" t="str">
            <v>Letra Hipotecaria</v>
          </cell>
          <cell r="G677">
            <v>1.28</v>
          </cell>
          <cell r="H677">
            <v>7.7000000000000001E-5</v>
          </cell>
        </row>
        <row r="678">
          <cell r="B678" t="str">
            <v>RENTA</v>
          </cell>
          <cell r="E678" t="str">
            <v>$</v>
          </cell>
          <cell r="F678" t="str">
            <v>Deposito</v>
          </cell>
          <cell r="G678">
            <v>0.02</v>
          </cell>
          <cell r="H678">
            <v>7.2999999999999999E-5</v>
          </cell>
        </row>
        <row r="679">
          <cell r="B679" t="str">
            <v>RENTA</v>
          </cell>
          <cell r="E679" t="str">
            <v>$</v>
          </cell>
          <cell r="F679" t="str">
            <v>Deposito</v>
          </cell>
          <cell r="G679">
            <v>0.39</v>
          </cell>
          <cell r="H679">
            <v>7.2000000000000002E-5</v>
          </cell>
        </row>
        <row r="680">
          <cell r="B680" t="str">
            <v>RENTA</v>
          </cell>
          <cell r="E680" t="str">
            <v>UF</v>
          </cell>
          <cell r="F680" t="str">
            <v>Bono Corporativo</v>
          </cell>
          <cell r="G680">
            <v>3</v>
          </cell>
          <cell r="H680">
            <v>6.7000000000000002E-5</v>
          </cell>
        </row>
        <row r="681">
          <cell r="B681" t="str">
            <v>RENTA</v>
          </cell>
          <cell r="E681" t="str">
            <v>$</v>
          </cell>
          <cell r="F681" t="str">
            <v>Bono Corporativo</v>
          </cell>
          <cell r="G681">
            <v>0.18</v>
          </cell>
          <cell r="H681">
            <v>6.7000000000000002E-5</v>
          </cell>
        </row>
        <row r="682">
          <cell r="B682" t="str">
            <v>RENTA</v>
          </cell>
          <cell r="E682" t="str">
            <v>$</v>
          </cell>
          <cell r="F682" t="str">
            <v>Deposito</v>
          </cell>
          <cell r="G682">
            <v>0.14000000000000001</v>
          </cell>
          <cell r="H682">
            <v>6.6000000000000005E-5</v>
          </cell>
        </row>
        <row r="683">
          <cell r="B683" t="str">
            <v>RENTA</v>
          </cell>
          <cell r="E683" t="str">
            <v>UF</v>
          </cell>
          <cell r="F683" t="str">
            <v>Bono Corporativo</v>
          </cell>
          <cell r="G683">
            <v>8.14</v>
          </cell>
          <cell r="H683">
            <v>6.6000000000000005E-5</v>
          </cell>
        </row>
        <row r="684">
          <cell r="B684" t="str">
            <v>RENTA</v>
          </cell>
          <cell r="E684" t="str">
            <v>$</v>
          </cell>
          <cell r="F684" t="str">
            <v>Deposito</v>
          </cell>
          <cell r="G684">
            <v>0.14000000000000001</v>
          </cell>
          <cell r="H684">
            <v>6.6000000000000005E-5</v>
          </cell>
        </row>
        <row r="685">
          <cell r="B685" t="str">
            <v>RENTA</v>
          </cell>
          <cell r="E685" t="str">
            <v>$</v>
          </cell>
          <cell r="F685" t="str">
            <v>Deposito</v>
          </cell>
          <cell r="G685">
            <v>0.14000000000000001</v>
          </cell>
          <cell r="H685">
            <v>6.6000000000000005E-5</v>
          </cell>
        </row>
        <row r="686">
          <cell r="B686" t="str">
            <v>RENTA</v>
          </cell>
          <cell r="E686" t="str">
            <v>$</v>
          </cell>
          <cell r="F686" t="str">
            <v>Deposito</v>
          </cell>
          <cell r="G686">
            <v>0.3</v>
          </cell>
          <cell r="H686">
            <v>6.6000000000000005E-5</v>
          </cell>
        </row>
        <row r="687">
          <cell r="B687" t="str">
            <v>RENTA</v>
          </cell>
          <cell r="E687" t="str">
            <v>$</v>
          </cell>
          <cell r="F687" t="str">
            <v>Deposito</v>
          </cell>
          <cell r="G687">
            <v>0.33</v>
          </cell>
          <cell r="H687">
            <v>6.6000000000000005E-5</v>
          </cell>
        </row>
        <row r="688">
          <cell r="B688" t="str">
            <v>RENTA</v>
          </cell>
          <cell r="E688" t="str">
            <v>$</v>
          </cell>
          <cell r="F688" t="str">
            <v>Deposito</v>
          </cell>
          <cell r="G688">
            <v>0.41</v>
          </cell>
          <cell r="H688">
            <v>6.6000000000000005E-5</v>
          </cell>
        </row>
        <row r="689">
          <cell r="B689" t="str">
            <v>RENTA</v>
          </cell>
          <cell r="E689" t="str">
            <v>UF</v>
          </cell>
          <cell r="F689" t="str">
            <v>Bono Corporativo</v>
          </cell>
          <cell r="G689">
            <v>6.49</v>
          </cell>
          <cell r="H689">
            <v>6.4999999999999994E-5</v>
          </cell>
        </row>
        <row r="690">
          <cell r="B690" t="str">
            <v>RENTA</v>
          </cell>
          <cell r="E690" t="str">
            <v>$</v>
          </cell>
          <cell r="F690" t="str">
            <v>Deposito</v>
          </cell>
          <cell r="G690">
            <v>0.31</v>
          </cell>
          <cell r="H690">
            <v>6.3999999999999997E-5</v>
          </cell>
        </row>
        <row r="691">
          <cell r="B691" t="str">
            <v>RENTA</v>
          </cell>
          <cell r="E691" t="str">
            <v>$</v>
          </cell>
          <cell r="F691" t="str">
            <v>Deposito</v>
          </cell>
          <cell r="G691">
            <v>0.19</v>
          </cell>
          <cell r="H691">
            <v>5.5999999999999999E-5</v>
          </cell>
        </row>
        <row r="692">
          <cell r="B692" t="str">
            <v>RENTA</v>
          </cell>
          <cell r="E692" t="str">
            <v>UF</v>
          </cell>
          <cell r="F692" t="str">
            <v>Bono Corporativo</v>
          </cell>
          <cell r="G692">
            <v>1.94</v>
          </cell>
          <cell r="H692">
            <v>5.5000000000000002E-5</v>
          </cell>
        </row>
        <row r="693">
          <cell r="B693" t="str">
            <v>RENTA</v>
          </cell>
          <cell r="E693" t="str">
            <v>UF</v>
          </cell>
          <cell r="F693" t="str">
            <v>Bono Corporativo</v>
          </cell>
          <cell r="G693">
            <v>0.69</v>
          </cell>
          <cell r="H693">
            <v>5.5000000000000002E-5</v>
          </cell>
        </row>
        <row r="694">
          <cell r="B694" t="str">
            <v>RENTA</v>
          </cell>
          <cell r="E694" t="str">
            <v>$</v>
          </cell>
          <cell r="F694" t="str">
            <v>Deposito</v>
          </cell>
          <cell r="G694">
            <v>0.27</v>
          </cell>
          <cell r="H694">
            <v>5.3000000000000001E-5</v>
          </cell>
        </row>
        <row r="695">
          <cell r="B695" t="str">
            <v>RENTA</v>
          </cell>
          <cell r="E695" t="str">
            <v>$</v>
          </cell>
          <cell r="F695" t="str">
            <v>Deposito</v>
          </cell>
          <cell r="G695">
            <v>0.34</v>
          </cell>
          <cell r="H695">
            <v>5.3000000000000001E-5</v>
          </cell>
        </row>
        <row r="696">
          <cell r="B696" t="str">
            <v>RENTA</v>
          </cell>
          <cell r="E696" t="str">
            <v>UF</v>
          </cell>
          <cell r="F696" t="str">
            <v>Bono Corporativo</v>
          </cell>
          <cell r="G696">
            <v>0.03</v>
          </cell>
          <cell r="H696">
            <v>5.0000000000000002E-5</v>
          </cell>
        </row>
        <row r="697">
          <cell r="B697" t="str">
            <v>RENTA</v>
          </cell>
          <cell r="E697" t="str">
            <v>$</v>
          </cell>
          <cell r="F697" t="str">
            <v>Deposito</v>
          </cell>
          <cell r="G697">
            <v>0.35</v>
          </cell>
          <cell r="H697">
            <v>4.8999999999999998E-5</v>
          </cell>
        </row>
        <row r="698">
          <cell r="B698" t="str">
            <v>RENTA</v>
          </cell>
          <cell r="E698" t="str">
            <v>$</v>
          </cell>
          <cell r="F698" t="str">
            <v>Factura</v>
          </cell>
          <cell r="G698">
            <v>0.04</v>
          </cell>
          <cell r="H698">
            <v>4.6999999999999997E-5</v>
          </cell>
        </row>
        <row r="699">
          <cell r="B699" t="str">
            <v>RENTA</v>
          </cell>
          <cell r="E699" t="str">
            <v>$</v>
          </cell>
          <cell r="F699" t="str">
            <v>Bono Corporativo</v>
          </cell>
          <cell r="G699">
            <v>0.39</v>
          </cell>
          <cell r="H699">
            <v>4.3999999999999999E-5</v>
          </cell>
        </row>
        <row r="700">
          <cell r="B700" t="str">
            <v>RENTA</v>
          </cell>
          <cell r="E700" t="str">
            <v>UF</v>
          </cell>
          <cell r="F700" t="str">
            <v>Bono Corporativo</v>
          </cell>
          <cell r="G700">
            <v>2.2200000000000002</v>
          </cell>
          <cell r="H700">
            <v>4.1999999999999998E-5</v>
          </cell>
        </row>
        <row r="701">
          <cell r="B701" t="str">
            <v>RENTA</v>
          </cell>
          <cell r="E701" t="str">
            <v>UF</v>
          </cell>
          <cell r="F701" t="str">
            <v>Bono Corporativo</v>
          </cell>
          <cell r="G701">
            <v>11.22</v>
          </cell>
          <cell r="H701">
            <v>4.1E-5</v>
          </cell>
        </row>
        <row r="702">
          <cell r="B702" t="str">
            <v>RENTA</v>
          </cell>
          <cell r="E702" t="str">
            <v>UF</v>
          </cell>
          <cell r="F702" t="str">
            <v>Letra Hipotecaria</v>
          </cell>
          <cell r="G702">
            <v>1.58</v>
          </cell>
          <cell r="H702">
            <v>3.8000000000000002E-5</v>
          </cell>
        </row>
        <row r="703">
          <cell r="B703" t="str">
            <v>RENTA</v>
          </cell>
          <cell r="E703" t="str">
            <v>UF</v>
          </cell>
          <cell r="F703" t="str">
            <v>Letra Hipotecaria</v>
          </cell>
          <cell r="G703">
            <v>3.49</v>
          </cell>
          <cell r="H703">
            <v>3.8000000000000002E-5</v>
          </cell>
        </row>
        <row r="704">
          <cell r="B704" t="str">
            <v>RENTA</v>
          </cell>
          <cell r="E704" t="str">
            <v>UF</v>
          </cell>
          <cell r="F704" t="str">
            <v>Bono Corporativo</v>
          </cell>
          <cell r="G704">
            <v>1.0900000000000001</v>
          </cell>
          <cell r="H704">
            <v>3.6999999999999998E-5</v>
          </cell>
        </row>
        <row r="705">
          <cell r="B705" t="str">
            <v>RENTA</v>
          </cell>
          <cell r="E705" t="str">
            <v>UF</v>
          </cell>
          <cell r="F705" t="str">
            <v>Bono Corporativo</v>
          </cell>
          <cell r="G705">
            <v>0.2</v>
          </cell>
          <cell r="H705">
            <v>3.6000000000000001E-5</v>
          </cell>
        </row>
        <row r="706">
          <cell r="B706" t="str">
            <v>RENTA</v>
          </cell>
          <cell r="E706" t="str">
            <v>$</v>
          </cell>
          <cell r="F706" t="str">
            <v>Deposito</v>
          </cell>
          <cell r="G706">
            <v>0.19</v>
          </cell>
          <cell r="H706">
            <v>3.6000000000000001E-5</v>
          </cell>
        </row>
        <row r="707">
          <cell r="B707" t="str">
            <v>RENTA</v>
          </cell>
          <cell r="E707" t="str">
            <v>$</v>
          </cell>
          <cell r="F707" t="str">
            <v>Factura</v>
          </cell>
          <cell r="G707">
            <v>0.08</v>
          </cell>
          <cell r="H707">
            <v>3.4999999999999997E-5</v>
          </cell>
        </row>
        <row r="708">
          <cell r="B708" t="str">
            <v>RENTA</v>
          </cell>
          <cell r="E708" t="str">
            <v>$</v>
          </cell>
          <cell r="F708" t="str">
            <v>Deposito</v>
          </cell>
          <cell r="G708">
            <v>0.13</v>
          </cell>
          <cell r="H708">
            <v>3.3000000000000003E-5</v>
          </cell>
        </row>
        <row r="709">
          <cell r="B709" t="str">
            <v>RENTA</v>
          </cell>
          <cell r="E709" t="str">
            <v>$</v>
          </cell>
          <cell r="F709" t="str">
            <v>Deposito</v>
          </cell>
          <cell r="G709">
            <v>0.13</v>
          </cell>
          <cell r="H709">
            <v>3.3000000000000003E-5</v>
          </cell>
        </row>
        <row r="710">
          <cell r="B710" t="str">
            <v>RENTA</v>
          </cell>
          <cell r="E710" t="str">
            <v>$</v>
          </cell>
          <cell r="F710" t="str">
            <v>Deposito</v>
          </cell>
          <cell r="G710">
            <v>0.27</v>
          </cell>
          <cell r="H710">
            <v>3.3000000000000003E-5</v>
          </cell>
        </row>
        <row r="711">
          <cell r="B711" t="str">
            <v>RENTA</v>
          </cell>
          <cell r="E711" t="str">
            <v>$</v>
          </cell>
          <cell r="F711" t="str">
            <v>Deposito</v>
          </cell>
          <cell r="G711">
            <v>0.39</v>
          </cell>
          <cell r="H711">
            <v>3.3000000000000003E-5</v>
          </cell>
        </row>
        <row r="712">
          <cell r="B712" t="str">
            <v>RENTA</v>
          </cell>
          <cell r="E712" t="str">
            <v>$</v>
          </cell>
          <cell r="F712" t="str">
            <v>Bono Corporativo</v>
          </cell>
          <cell r="G712">
            <v>2.42</v>
          </cell>
          <cell r="H712">
            <v>3.1999999999999999E-5</v>
          </cell>
        </row>
        <row r="713">
          <cell r="B713" t="str">
            <v>RENTA</v>
          </cell>
          <cell r="E713" t="str">
            <v>$</v>
          </cell>
          <cell r="F713" t="str">
            <v>Bono Corporativo</v>
          </cell>
          <cell r="G713">
            <v>2.12</v>
          </cell>
          <cell r="H713">
            <v>3.1999999999999999E-5</v>
          </cell>
        </row>
        <row r="714">
          <cell r="B714" t="str">
            <v>RENTA</v>
          </cell>
          <cell r="E714" t="str">
            <v>UF</v>
          </cell>
          <cell r="F714" t="str">
            <v>Bono Corporativo</v>
          </cell>
          <cell r="G714">
            <v>1.69</v>
          </cell>
          <cell r="H714">
            <v>3.1000000000000001E-5</v>
          </cell>
        </row>
        <row r="715">
          <cell r="B715" t="str">
            <v>RENTA</v>
          </cell>
          <cell r="E715" t="str">
            <v>$</v>
          </cell>
          <cell r="F715" t="str">
            <v>Factura</v>
          </cell>
          <cell r="G715">
            <v>0.02</v>
          </cell>
          <cell r="H715">
            <v>2.9E-5</v>
          </cell>
        </row>
        <row r="716">
          <cell r="B716" t="str">
            <v>RENTA</v>
          </cell>
          <cell r="E716" t="str">
            <v>UF</v>
          </cell>
          <cell r="F716" t="str">
            <v>Bono Corporativo</v>
          </cell>
          <cell r="G716">
            <v>2.2799999999999998</v>
          </cell>
          <cell r="H716">
            <v>2.8E-5</v>
          </cell>
        </row>
        <row r="717">
          <cell r="B717" t="str">
            <v>RENTA</v>
          </cell>
          <cell r="E717" t="str">
            <v>UF</v>
          </cell>
          <cell r="F717" t="str">
            <v>Bono Corporativo</v>
          </cell>
          <cell r="G717">
            <v>1.48</v>
          </cell>
          <cell r="H717">
            <v>2.8E-5</v>
          </cell>
        </row>
        <row r="718">
          <cell r="B718" t="str">
            <v>RENTA</v>
          </cell>
          <cell r="E718" t="str">
            <v>UF</v>
          </cell>
          <cell r="F718" t="str">
            <v>Bono Corporativo</v>
          </cell>
          <cell r="G718">
            <v>1.34</v>
          </cell>
          <cell r="H718">
            <v>2.6999999999999999E-5</v>
          </cell>
        </row>
        <row r="719">
          <cell r="B719" t="str">
            <v>RENTA</v>
          </cell>
          <cell r="E719" t="str">
            <v>UF</v>
          </cell>
          <cell r="F719" t="str">
            <v>Bono Corporativo</v>
          </cell>
          <cell r="G719">
            <v>1.5</v>
          </cell>
          <cell r="H719">
            <v>2.6999999999999999E-5</v>
          </cell>
        </row>
        <row r="720">
          <cell r="B720" t="str">
            <v>RENTA</v>
          </cell>
          <cell r="E720" t="str">
            <v>UF</v>
          </cell>
          <cell r="F720" t="str">
            <v>Bono Corporativo</v>
          </cell>
          <cell r="G720">
            <v>2.66</v>
          </cell>
          <cell r="H720">
            <v>2.6999999999999999E-5</v>
          </cell>
        </row>
        <row r="721">
          <cell r="B721" t="str">
            <v>RENTA</v>
          </cell>
          <cell r="E721" t="str">
            <v>$</v>
          </cell>
          <cell r="F721" t="str">
            <v>Bono Corporativo</v>
          </cell>
          <cell r="G721">
            <v>0.51</v>
          </cell>
          <cell r="H721">
            <v>2.4000000000000001E-5</v>
          </cell>
        </row>
        <row r="722">
          <cell r="B722" t="str">
            <v>RENTA</v>
          </cell>
          <cell r="E722" t="str">
            <v>UF</v>
          </cell>
          <cell r="F722" t="str">
            <v>Bono Corporativo</v>
          </cell>
          <cell r="G722">
            <v>0.03</v>
          </cell>
          <cell r="H722">
            <v>2.3E-5</v>
          </cell>
        </row>
        <row r="723">
          <cell r="B723" t="str">
            <v>RENTA</v>
          </cell>
          <cell r="E723" t="str">
            <v>$</v>
          </cell>
          <cell r="F723" t="str">
            <v>Deposito</v>
          </cell>
          <cell r="G723">
            <v>0.14000000000000001</v>
          </cell>
          <cell r="H723">
            <v>2.0000000000000002E-5</v>
          </cell>
        </row>
        <row r="724">
          <cell r="B724" t="str">
            <v>RENTA</v>
          </cell>
          <cell r="E724" t="str">
            <v>$</v>
          </cell>
          <cell r="F724" t="str">
            <v>Factura</v>
          </cell>
          <cell r="G724">
            <v>0.05</v>
          </cell>
          <cell r="H724">
            <v>2.0000000000000002E-5</v>
          </cell>
        </row>
        <row r="725">
          <cell r="B725" t="str">
            <v>RENTA</v>
          </cell>
          <cell r="E725" t="str">
            <v>UF</v>
          </cell>
          <cell r="F725" t="str">
            <v>Bono Corporativo</v>
          </cell>
          <cell r="G725">
            <v>1.01</v>
          </cell>
          <cell r="H725">
            <v>2.0000000000000002E-5</v>
          </cell>
        </row>
        <row r="726">
          <cell r="B726" t="str">
            <v>RENTA</v>
          </cell>
          <cell r="E726" t="str">
            <v>UF</v>
          </cell>
          <cell r="F726" t="str">
            <v>Letra Hipotecaria</v>
          </cell>
          <cell r="G726">
            <v>2.54</v>
          </cell>
          <cell r="H726">
            <v>1.8E-5</v>
          </cell>
        </row>
        <row r="727">
          <cell r="B727" t="str">
            <v>RENTA</v>
          </cell>
          <cell r="E727" t="str">
            <v>$</v>
          </cell>
          <cell r="F727" t="str">
            <v>Bono Corporativo</v>
          </cell>
          <cell r="G727">
            <v>1.98</v>
          </cell>
          <cell r="H727">
            <v>1.8E-5</v>
          </cell>
        </row>
        <row r="728">
          <cell r="B728" t="str">
            <v>RENTA</v>
          </cell>
          <cell r="E728" t="str">
            <v>UF</v>
          </cell>
          <cell r="F728" t="str">
            <v>Bono Corporativo</v>
          </cell>
          <cell r="G728">
            <v>0.86</v>
          </cell>
          <cell r="H728">
            <v>1.8E-5</v>
          </cell>
        </row>
        <row r="729">
          <cell r="B729" t="str">
            <v>RENTA</v>
          </cell>
          <cell r="E729" t="str">
            <v>$</v>
          </cell>
          <cell r="F729" t="str">
            <v>Bono Corporativo</v>
          </cell>
          <cell r="G729">
            <v>0.18</v>
          </cell>
          <cell r="H729">
            <v>1.7E-5</v>
          </cell>
        </row>
        <row r="730">
          <cell r="B730" t="str">
            <v>RENTA</v>
          </cell>
          <cell r="E730" t="str">
            <v>$</v>
          </cell>
          <cell r="F730" t="str">
            <v>Deposito</v>
          </cell>
          <cell r="G730">
            <v>0.15</v>
          </cell>
          <cell r="H730">
            <v>1.5999999999999999E-5</v>
          </cell>
        </row>
        <row r="731">
          <cell r="B731" t="str">
            <v>RENTA</v>
          </cell>
          <cell r="E731" t="str">
            <v>UF</v>
          </cell>
          <cell r="F731" t="str">
            <v>Bono de Gobierno</v>
          </cell>
          <cell r="G731">
            <v>0.04</v>
          </cell>
          <cell r="H731">
            <v>1.5E-5</v>
          </cell>
        </row>
        <row r="732">
          <cell r="B732" t="str">
            <v>RENTA</v>
          </cell>
          <cell r="E732" t="str">
            <v>$</v>
          </cell>
          <cell r="F732" t="str">
            <v>Bono Corporativo</v>
          </cell>
          <cell r="G732">
            <v>0.36</v>
          </cell>
          <cell r="H732">
            <v>1.5E-5</v>
          </cell>
        </row>
        <row r="733">
          <cell r="B733" t="str">
            <v>RENTA</v>
          </cell>
          <cell r="E733" t="str">
            <v>$</v>
          </cell>
          <cell r="F733" t="str">
            <v>Bono Corporativo</v>
          </cell>
          <cell r="G733">
            <v>0.96</v>
          </cell>
          <cell r="H733">
            <v>1.5E-5</v>
          </cell>
        </row>
        <row r="734">
          <cell r="B734" t="str">
            <v>RENTA</v>
          </cell>
          <cell r="E734" t="str">
            <v>UF</v>
          </cell>
          <cell r="F734" t="str">
            <v>Bono Corporativo</v>
          </cell>
          <cell r="G734">
            <v>2.67</v>
          </cell>
          <cell r="H734">
            <v>1.4E-5</v>
          </cell>
        </row>
        <row r="735">
          <cell r="B735" t="str">
            <v>RENTA</v>
          </cell>
          <cell r="E735" t="str">
            <v>$</v>
          </cell>
          <cell r="F735" t="str">
            <v>Factura</v>
          </cell>
          <cell r="G735">
            <v>0.11</v>
          </cell>
          <cell r="H735">
            <v>1.1E-5</v>
          </cell>
        </row>
        <row r="736">
          <cell r="B736" t="str">
            <v>RENTA</v>
          </cell>
          <cell r="E736" t="str">
            <v>UF</v>
          </cell>
          <cell r="F736" t="str">
            <v>Bono Corporativo</v>
          </cell>
          <cell r="G736">
            <v>1.36</v>
          </cell>
          <cell r="H736">
            <v>1.1E-5</v>
          </cell>
        </row>
        <row r="737">
          <cell r="B737" t="str">
            <v>RENTA</v>
          </cell>
          <cell r="E737" t="str">
            <v>$</v>
          </cell>
          <cell r="F737" t="str">
            <v>Factura</v>
          </cell>
          <cell r="G737">
            <v>0.1</v>
          </cell>
          <cell r="H737">
            <v>1.0000000000000001E-5</v>
          </cell>
        </row>
        <row r="738">
          <cell r="B738" t="str">
            <v>RENTA</v>
          </cell>
          <cell r="E738" t="str">
            <v>$</v>
          </cell>
          <cell r="F738" t="str">
            <v>Deposito</v>
          </cell>
          <cell r="G738">
            <v>0.01</v>
          </cell>
          <cell r="H738">
            <v>1.0000000000000001E-5</v>
          </cell>
        </row>
        <row r="739">
          <cell r="B739" t="str">
            <v>RENTA</v>
          </cell>
          <cell r="E739" t="str">
            <v>$</v>
          </cell>
          <cell r="F739" t="str">
            <v>Deposito</v>
          </cell>
          <cell r="G739">
            <v>0.14000000000000001</v>
          </cell>
          <cell r="H739">
            <v>1.0000000000000001E-5</v>
          </cell>
        </row>
        <row r="740">
          <cell r="B740" t="str">
            <v>RENTA</v>
          </cell>
          <cell r="E740" t="str">
            <v>$</v>
          </cell>
          <cell r="F740" t="str">
            <v>Deposito</v>
          </cell>
          <cell r="G740">
            <v>0.15</v>
          </cell>
          <cell r="H740">
            <v>9.0000000000000002E-6</v>
          </cell>
        </row>
        <row r="741">
          <cell r="B741" t="str">
            <v>RENTA</v>
          </cell>
          <cell r="E741" t="str">
            <v>$</v>
          </cell>
          <cell r="F741" t="str">
            <v>Deposito</v>
          </cell>
          <cell r="G741">
            <v>0.12</v>
          </cell>
          <cell r="H741">
            <v>9.0000000000000002E-6</v>
          </cell>
        </row>
        <row r="742">
          <cell r="B742" t="str">
            <v>RENTA</v>
          </cell>
          <cell r="E742" t="str">
            <v>UF</v>
          </cell>
          <cell r="F742" t="str">
            <v>Bono Corporativo</v>
          </cell>
          <cell r="G742">
            <v>2.5</v>
          </cell>
          <cell r="H742">
            <v>1.0000000000000001E-5</v>
          </cell>
        </row>
        <row r="743">
          <cell r="B743" t="str">
            <v>RENTA</v>
          </cell>
          <cell r="E743" t="str">
            <v>UF</v>
          </cell>
          <cell r="F743" t="str">
            <v>Bono Corporativo</v>
          </cell>
          <cell r="G743">
            <v>2.42</v>
          </cell>
          <cell r="H743">
            <v>9.0000000000000002E-6</v>
          </cell>
        </row>
        <row r="744">
          <cell r="B744" t="str">
            <v>RENTA</v>
          </cell>
          <cell r="E744" t="str">
            <v>UF</v>
          </cell>
          <cell r="F744" t="str">
            <v>Bono Corporativo</v>
          </cell>
          <cell r="G744">
            <v>0.52</v>
          </cell>
          <cell r="H744">
            <v>9.0000000000000002E-6</v>
          </cell>
        </row>
        <row r="745">
          <cell r="B745" t="str">
            <v>RENTA</v>
          </cell>
          <cell r="E745" t="str">
            <v>$</v>
          </cell>
          <cell r="F745" t="str">
            <v>Deposito</v>
          </cell>
          <cell r="G745">
            <v>0.47</v>
          </cell>
          <cell r="H745">
            <v>7.9999999999999996E-6</v>
          </cell>
        </row>
        <row r="746">
          <cell r="B746" t="str">
            <v>RENTA</v>
          </cell>
          <cell r="E746" t="str">
            <v>UF</v>
          </cell>
          <cell r="F746" t="str">
            <v>Bono Corporativo</v>
          </cell>
          <cell r="G746">
            <v>3.18</v>
          </cell>
          <cell r="H746">
            <v>6.9999999999999999E-6</v>
          </cell>
        </row>
        <row r="747">
          <cell r="B747" t="str">
            <v>RENTA</v>
          </cell>
          <cell r="E747" t="str">
            <v>UF</v>
          </cell>
          <cell r="F747" t="str">
            <v>Bono Corporativo</v>
          </cell>
          <cell r="G747">
            <v>8.5399999999999991</v>
          </cell>
          <cell r="H747">
            <v>6.9999999999999999E-6</v>
          </cell>
        </row>
        <row r="748">
          <cell r="B748" t="str">
            <v>RENTA</v>
          </cell>
          <cell r="E748" t="str">
            <v>UF</v>
          </cell>
          <cell r="F748" t="str">
            <v>Letra Hipotecaria</v>
          </cell>
          <cell r="G748">
            <v>1.58</v>
          </cell>
          <cell r="H748">
            <v>6.0000000000000002E-6</v>
          </cell>
        </row>
        <row r="749">
          <cell r="B749" t="str">
            <v>RENTA</v>
          </cell>
          <cell r="E749" t="str">
            <v>$</v>
          </cell>
          <cell r="F749" t="str">
            <v>Deposito</v>
          </cell>
          <cell r="G749">
            <v>0.04</v>
          </cell>
          <cell r="H749">
            <v>6.9999999999999999E-6</v>
          </cell>
        </row>
        <row r="750">
          <cell r="B750" t="str">
            <v>RENTA</v>
          </cell>
          <cell r="E750" t="str">
            <v>$</v>
          </cell>
          <cell r="F750" t="str">
            <v>Deposito</v>
          </cell>
          <cell r="G750">
            <v>0.14000000000000001</v>
          </cell>
          <cell r="H750">
            <v>6.9999999999999999E-6</v>
          </cell>
        </row>
        <row r="751">
          <cell r="B751" t="str">
            <v>RENTA</v>
          </cell>
          <cell r="E751" t="str">
            <v>UF</v>
          </cell>
          <cell r="F751" t="str">
            <v>Bono Corporativo</v>
          </cell>
          <cell r="G751">
            <v>0.51</v>
          </cell>
          <cell r="H751">
            <v>6.0000000000000002E-6</v>
          </cell>
        </row>
        <row r="752">
          <cell r="B752" t="str">
            <v>RENTA</v>
          </cell>
          <cell r="E752" t="str">
            <v>UF</v>
          </cell>
          <cell r="F752" t="str">
            <v>Bono Corporativo</v>
          </cell>
          <cell r="G752">
            <v>4.09</v>
          </cell>
          <cell r="H752">
            <v>6.0000000000000002E-6</v>
          </cell>
        </row>
        <row r="753">
          <cell r="B753" t="str">
            <v>RENTA</v>
          </cell>
          <cell r="E753" t="str">
            <v>$</v>
          </cell>
          <cell r="F753" t="str">
            <v>Deposito</v>
          </cell>
          <cell r="G753">
            <v>0.27</v>
          </cell>
          <cell r="H753">
            <v>5.0000000000000004E-6</v>
          </cell>
        </row>
        <row r="754">
          <cell r="B754" t="str">
            <v>RENTA</v>
          </cell>
          <cell r="E754" t="str">
            <v>UF</v>
          </cell>
          <cell r="F754" t="str">
            <v>Bono Corporativo</v>
          </cell>
          <cell r="G754">
            <v>1.82</v>
          </cell>
          <cell r="H754">
            <v>3.9999999999999998E-6</v>
          </cell>
        </row>
        <row r="755">
          <cell r="B755" t="str">
            <v>RENTA</v>
          </cell>
          <cell r="E755" t="str">
            <v>UF</v>
          </cell>
          <cell r="F755" t="str">
            <v>Letra Hipotecaria</v>
          </cell>
          <cell r="G755">
            <v>4.37</v>
          </cell>
          <cell r="H755">
            <v>3.0000000000000001E-6</v>
          </cell>
        </row>
        <row r="756">
          <cell r="B756" t="str">
            <v>RENTA</v>
          </cell>
          <cell r="E756" t="str">
            <v>$</v>
          </cell>
          <cell r="F756" t="str">
            <v>Bono Corporativo</v>
          </cell>
          <cell r="G756">
            <v>0.18</v>
          </cell>
          <cell r="H756">
            <v>3.0000000000000001E-6</v>
          </cell>
        </row>
        <row r="757">
          <cell r="B757" t="str">
            <v>RENTA</v>
          </cell>
          <cell r="E757" t="str">
            <v>$</v>
          </cell>
          <cell r="F757" t="str">
            <v>Factura</v>
          </cell>
          <cell r="G757">
            <v>0.09</v>
          </cell>
          <cell r="H757">
            <v>3.0000000000000001E-6</v>
          </cell>
        </row>
        <row r="758">
          <cell r="B758" t="str">
            <v>RENTA</v>
          </cell>
          <cell r="E758" t="str">
            <v>UF</v>
          </cell>
          <cell r="F758" t="str">
            <v>Letra Hipotecaria</v>
          </cell>
          <cell r="G758">
            <v>0.11</v>
          </cell>
          <cell r="H758">
            <v>9.9999999999999995E-7</v>
          </cell>
        </row>
        <row r="759">
          <cell r="B759"/>
          <cell r="E759"/>
          <cell r="F759"/>
          <cell r="G759"/>
          <cell r="H759"/>
        </row>
        <row r="760">
          <cell r="B760"/>
          <cell r="E760"/>
          <cell r="F760"/>
          <cell r="G760"/>
          <cell r="H760"/>
        </row>
        <row r="761">
          <cell r="B761"/>
          <cell r="E761"/>
          <cell r="F761"/>
          <cell r="G761"/>
          <cell r="H761"/>
        </row>
        <row r="762">
          <cell r="B762"/>
          <cell r="E762"/>
          <cell r="F762"/>
          <cell r="G762"/>
          <cell r="H762"/>
        </row>
        <row r="763">
          <cell r="B763"/>
          <cell r="E763"/>
          <cell r="F763"/>
          <cell r="G763"/>
          <cell r="H763"/>
        </row>
        <row r="764">
          <cell r="B764"/>
          <cell r="E764"/>
          <cell r="F764"/>
          <cell r="G764"/>
          <cell r="H764"/>
        </row>
        <row r="765">
          <cell r="B765"/>
          <cell r="E765"/>
          <cell r="F765"/>
          <cell r="G765"/>
          <cell r="H765"/>
        </row>
        <row r="766">
          <cell r="B766"/>
          <cell r="E766"/>
          <cell r="F766"/>
          <cell r="G766"/>
          <cell r="H766"/>
        </row>
        <row r="767">
          <cell r="B767"/>
          <cell r="E767"/>
          <cell r="F767"/>
          <cell r="G767"/>
          <cell r="H767"/>
        </row>
        <row r="768">
          <cell r="B768"/>
          <cell r="E768"/>
          <cell r="F768"/>
          <cell r="G768"/>
          <cell r="H768"/>
        </row>
        <row r="769">
          <cell r="B769"/>
          <cell r="E769"/>
          <cell r="F769"/>
          <cell r="G769"/>
          <cell r="H769"/>
        </row>
        <row r="770">
          <cell r="B770"/>
          <cell r="E770"/>
          <cell r="F770"/>
          <cell r="G770"/>
          <cell r="H770"/>
        </row>
        <row r="771">
          <cell r="B771"/>
          <cell r="E771"/>
          <cell r="F771"/>
          <cell r="G771"/>
          <cell r="H771"/>
        </row>
        <row r="772">
          <cell r="B772"/>
          <cell r="E772"/>
          <cell r="F772"/>
          <cell r="G772"/>
          <cell r="H772"/>
        </row>
        <row r="773">
          <cell r="B773"/>
          <cell r="E773"/>
          <cell r="F773"/>
          <cell r="G773"/>
          <cell r="H773"/>
        </row>
        <row r="774">
          <cell r="B774"/>
          <cell r="E774"/>
          <cell r="F774"/>
          <cell r="G774"/>
          <cell r="H774"/>
        </row>
        <row r="775">
          <cell r="B775"/>
          <cell r="E775"/>
          <cell r="F775"/>
          <cell r="G775"/>
          <cell r="H775"/>
        </row>
        <row r="776">
          <cell r="B776"/>
          <cell r="E776"/>
          <cell r="F776"/>
          <cell r="G776"/>
          <cell r="H776"/>
        </row>
        <row r="777">
          <cell r="B777"/>
          <cell r="E777"/>
          <cell r="F777"/>
          <cell r="G777"/>
          <cell r="H777"/>
        </row>
        <row r="778">
          <cell r="B778"/>
          <cell r="E778"/>
          <cell r="F778"/>
          <cell r="G778"/>
          <cell r="H778"/>
        </row>
        <row r="779">
          <cell r="B779"/>
          <cell r="E779"/>
          <cell r="F779"/>
          <cell r="G779"/>
          <cell r="H779"/>
        </row>
        <row r="780">
          <cell r="B780"/>
          <cell r="E780"/>
          <cell r="F780"/>
          <cell r="G780"/>
          <cell r="H780"/>
        </row>
        <row r="781">
          <cell r="B781"/>
          <cell r="E781"/>
          <cell r="F781"/>
          <cell r="G781"/>
          <cell r="H781"/>
        </row>
        <row r="782">
          <cell r="B782"/>
          <cell r="E782"/>
          <cell r="F782"/>
          <cell r="G782"/>
          <cell r="H782"/>
        </row>
        <row r="783">
          <cell r="B783"/>
          <cell r="E783"/>
          <cell r="F783"/>
          <cell r="G783"/>
          <cell r="H783"/>
        </row>
        <row r="784">
          <cell r="B784"/>
          <cell r="E784"/>
          <cell r="F784"/>
          <cell r="G784"/>
          <cell r="H784"/>
        </row>
        <row r="785">
          <cell r="B785"/>
          <cell r="E785"/>
          <cell r="F785"/>
          <cell r="G785"/>
          <cell r="H785"/>
        </row>
        <row r="786">
          <cell r="B786"/>
          <cell r="E786"/>
          <cell r="F786"/>
          <cell r="G786"/>
          <cell r="H786"/>
        </row>
        <row r="787">
          <cell r="B787"/>
          <cell r="E787"/>
          <cell r="F787"/>
          <cell r="G787"/>
          <cell r="H787"/>
        </row>
        <row r="788">
          <cell r="B788"/>
          <cell r="E788"/>
          <cell r="F788"/>
          <cell r="G788"/>
          <cell r="H788"/>
        </row>
        <row r="789">
          <cell r="B789"/>
          <cell r="E789"/>
          <cell r="F789"/>
          <cell r="G789"/>
          <cell r="H789"/>
        </row>
        <row r="790">
          <cell r="B790"/>
          <cell r="E790"/>
          <cell r="F790"/>
          <cell r="G790"/>
          <cell r="H790"/>
        </row>
        <row r="791">
          <cell r="B791"/>
          <cell r="E791"/>
          <cell r="F791"/>
          <cell r="G791"/>
          <cell r="H791"/>
        </row>
        <row r="792">
          <cell r="B792"/>
          <cell r="E792"/>
          <cell r="F792"/>
          <cell r="G792"/>
          <cell r="H792"/>
        </row>
        <row r="793">
          <cell r="B793"/>
          <cell r="E793"/>
          <cell r="F793"/>
          <cell r="G793"/>
          <cell r="H793"/>
        </row>
        <row r="794">
          <cell r="B794"/>
          <cell r="E794"/>
          <cell r="F794"/>
          <cell r="G794"/>
          <cell r="H794"/>
        </row>
        <row r="795">
          <cell r="B795"/>
          <cell r="E795"/>
          <cell r="F795"/>
          <cell r="G795"/>
          <cell r="H795"/>
        </row>
        <row r="796">
          <cell r="B796"/>
          <cell r="E796"/>
          <cell r="F796"/>
          <cell r="G796"/>
          <cell r="H796"/>
        </row>
        <row r="797">
          <cell r="B797"/>
          <cell r="E797"/>
          <cell r="F797"/>
          <cell r="G797"/>
          <cell r="H797"/>
        </row>
        <row r="798">
          <cell r="B798"/>
          <cell r="E798"/>
          <cell r="F798"/>
          <cell r="G798"/>
          <cell r="H798"/>
        </row>
        <row r="799">
          <cell r="B799"/>
          <cell r="E799"/>
          <cell r="F799"/>
          <cell r="G799"/>
          <cell r="H799"/>
        </row>
        <row r="800">
          <cell r="B800"/>
          <cell r="E800"/>
          <cell r="F800"/>
          <cell r="G800"/>
          <cell r="H800"/>
        </row>
        <row r="801">
          <cell r="B801"/>
          <cell r="E801"/>
          <cell r="F801"/>
          <cell r="G801"/>
          <cell r="H801"/>
        </row>
        <row r="802">
          <cell r="B802"/>
          <cell r="E802"/>
          <cell r="F802"/>
          <cell r="G802"/>
          <cell r="H802"/>
        </row>
        <row r="803">
          <cell r="B803"/>
          <cell r="E803"/>
          <cell r="F803"/>
          <cell r="G803"/>
          <cell r="H803"/>
        </row>
        <row r="804">
          <cell r="B804"/>
          <cell r="E804"/>
          <cell r="F804"/>
          <cell r="G804"/>
          <cell r="H804"/>
        </row>
        <row r="805">
          <cell r="B805"/>
          <cell r="E805"/>
          <cell r="F805"/>
          <cell r="G805"/>
          <cell r="H805"/>
        </row>
        <row r="806">
          <cell r="B806"/>
          <cell r="E806"/>
          <cell r="F806"/>
          <cell r="G806"/>
          <cell r="H806"/>
        </row>
        <row r="807">
          <cell r="B807"/>
          <cell r="E807"/>
          <cell r="F807"/>
          <cell r="G807"/>
          <cell r="H807"/>
        </row>
        <row r="808">
          <cell r="B808"/>
          <cell r="E808"/>
          <cell r="F808"/>
          <cell r="G808"/>
          <cell r="H808"/>
        </row>
        <row r="809">
          <cell r="B809"/>
          <cell r="E809"/>
          <cell r="F809"/>
          <cell r="G809"/>
          <cell r="H809"/>
        </row>
        <row r="810">
          <cell r="B810"/>
          <cell r="E810"/>
          <cell r="F810"/>
          <cell r="G810"/>
          <cell r="H810"/>
        </row>
        <row r="811">
          <cell r="B811"/>
          <cell r="E811"/>
          <cell r="F811"/>
          <cell r="G811"/>
          <cell r="H811"/>
        </row>
        <row r="812">
          <cell r="B812"/>
          <cell r="E812"/>
          <cell r="F812"/>
          <cell r="G812"/>
          <cell r="H812"/>
        </row>
        <row r="813">
          <cell r="B813"/>
          <cell r="E813"/>
          <cell r="F813"/>
          <cell r="G813"/>
          <cell r="H813"/>
        </row>
        <row r="814">
          <cell r="B814"/>
          <cell r="E814"/>
          <cell r="F814"/>
          <cell r="G814"/>
          <cell r="H814"/>
        </row>
        <row r="815">
          <cell r="B815"/>
          <cell r="E815"/>
          <cell r="F815"/>
          <cell r="G815"/>
          <cell r="H815"/>
        </row>
        <row r="816">
          <cell r="B816"/>
          <cell r="E816"/>
          <cell r="F816"/>
          <cell r="G816"/>
          <cell r="H816"/>
        </row>
        <row r="817">
          <cell r="B817"/>
          <cell r="E817"/>
          <cell r="F817"/>
          <cell r="G817"/>
          <cell r="H817"/>
        </row>
        <row r="818">
          <cell r="B818"/>
          <cell r="E818"/>
          <cell r="F818"/>
          <cell r="G818"/>
          <cell r="H818"/>
        </row>
        <row r="819">
          <cell r="B819"/>
          <cell r="E819"/>
          <cell r="F819"/>
          <cell r="G819"/>
          <cell r="H819"/>
        </row>
        <row r="820">
          <cell r="B820"/>
          <cell r="E820"/>
          <cell r="F820"/>
          <cell r="G820"/>
          <cell r="H820"/>
        </row>
        <row r="821">
          <cell r="B821"/>
          <cell r="E821"/>
          <cell r="F821"/>
          <cell r="G821"/>
          <cell r="H821"/>
        </row>
        <row r="822">
          <cell r="B822"/>
          <cell r="E822"/>
          <cell r="F822"/>
          <cell r="G822"/>
          <cell r="H822"/>
        </row>
        <row r="823">
          <cell r="B823"/>
          <cell r="E823"/>
          <cell r="F823"/>
          <cell r="G823"/>
          <cell r="H823"/>
        </row>
        <row r="824">
          <cell r="B824"/>
          <cell r="E824"/>
          <cell r="F824"/>
          <cell r="G824"/>
          <cell r="H824"/>
        </row>
        <row r="1077">
          <cell r="E1077"/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DDCB-7C6E-4AF6-9929-7220E2A87A75}">
  <sheetPr codeName="Hoja12">
    <tabColor theme="9"/>
  </sheetPr>
  <dimension ref="A1:M21"/>
  <sheetViews>
    <sheetView showGridLines="0" showZeros="0" zoomScale="115" zoomScaleNormal="115" workbookViewId="0">
      <selection activeCell="D32" sqref="D32"/>
    </sheetView>
  </sheetViews>
  <sheetFormatPr baseColWidth="10" defaultRowHeight="14.25" x14ac:dyDescent="0.2"/>
  <cols>
    <col min="1" max="1" width="9" customWidth="1"/>
    <col min="2" max="3" width="7.125" customWidth="1"/>
    <col min="4" max="10" width="16.625" style="9" customWidth="1"/>
    <col min="13" max="13" width="13.375" bestFit="1" customWidth="1"/>
  </cols>
  <sheetData>
    <row r="1" spans="1:13" x14ac:dyDescent="0.2">
      <c r="A1" s="5"/>
      <c r="B1" s="5"/>
      <c r="C1" s="5"/>
      <c r="D1" s="6"/>
      <c r="E1" s="6"/>
      <c r="F1" s="6"/>
      <c r="G1" s="6"/>
      <c r="H1" s="6"/>
      <c r="I1" s="6"/>
      <c r="J1" s="6"/>
    </row>
    <row r="2" spans="1:13" x14ac:dyDescent="0.2">
      <c r="A2" s="5"/>
      <c r="B2" s="5"/>
      <c r="C2" s="5"/>
      <c r="D2" s="6"/>
      <c r="E2" s="6"/>
      <c r="F2" s="6"/>
      <c r="G2" s="6"/>
      <c r="H2" s="6"/>
      <c r="I2" s="6"/>
      <c r="J2" s="6"/>
      <c r="L2" s="7" t="s">
        <v>139</v>
      </c>
      <c r="M2" s="8">
        <v>2300000000</v>
      </c>
    </row>
    <row r="3" spans="1:13" ht="15.75" x14ac:dyDescent="0.25">
      <c r="F3" s="56" t="s">
        <v>148</v>
      </c>
      <c r="G3" s="56"/>
      <c r="H3" s="56"/>
      <c r="L3" s="7" t="s">
        <v>140</v>
      </c>
      <c r="M3" s="8" t="s">
        <v>141</v>
      </c>
    </row>
    <row r="5" spans="1:13" ht="15" x14ac:dyDescent="0.25">
      <c r="D5" s="52" t="s">
        <v>142</v>
      </c>
      <c r="E5" s="53"/>
      <c r="F5" s="52" t="s">
        <v>118</v>
      </c>
      <c r="G5" s="53"/>
      <c r="H5" s="52" t="s">
        <v>143</v>
      </c>
      <c r="I5" s="53"/>
      <c r="J5" s="10" t="s">
        <v>144</v>
      </c>
    </row>
    <row r="6" spans="1:13" ht="15" x14ac:dyDescent="0.2">
      <c r="B6" s="55" t="s">
        <v>7</v>
      </c>
      <c r="C6" s="57"/>
      <c r="D6" s="11" t="s">
        <v>145</v>
      </c>
      <c r="E6" s="12" t="s">
        <v>146</v>
      </c>
      <c r="F6" s="11" t="s">
        <v>145</v>
      </c>
      <c r="G6" s="12" t="s">
        <v>146</v>
      </c>
      <c r="H6" s="11" t="s">
        <v>145</v>
      </c>
      <c r="I6" s="12" t="s">
        <v>146</v>
      </c>
      <c r="J6" s="13"/>
    </row>
    <row r="7" spans="1:13" ht="15" x14ac:dyDescent="0.2">
      <c r="B7" s="14">
        <v>0</v>
      </c>
      <c r="C7" s="15">
        <v>2</v>
      </c>
      <c r="D7" s="16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(3)'!D$6,[1]full_portfolios_recursive!$F:$F,'allocation (3)'!D$5)</f>
        <v>#VALUE!</v>
      </c>
      <c r="E7" s="17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(3)'!E$6,[1]full_portfolios_recursive!$F:$F,'allocation (3)'!D$5)</f>
        <v>#VALUE!</v>
      </c>
      <c r="F7" s="16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(3)'!F$6,[1]full_portfolios_recursive!$F:$F,'allocation (3)'!F$5)</f>
        <v>#VALUE!</v>
      </c>
      <c r="G7" s="17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(3)'!G$6,[1]full_portfolios_recursive!$F:$F,'allocation (3)'!F$5)</f>
        <v>#VALUE!</v>
      </c>
      <c r="H7" s="16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(3)'!H$6,[1]full_portfolios_recursive!$F:$F,'allocation (3)'!H$5)</f>
        <v>#VALUE!</v>
      </c>
      <c r="I7" s="17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(3)'!$C7,[1]full_portfolios_recursive!$E:$E,'allocation (3)'!I$6,[1]full_portfolios_recursive!$F:$F,'allocation (3)'!H$5)</f>
        <v>#VALUE!</v>
      </c>
      <c r="J7" s="18" t="e">
        <f>+SUMIFS([1]full_portfolios_recursive!$H:$H,[1]full_portfolios_recursive!$B:$B,'allocation (3)'!$M$3,[1]full_portfolios_recursive!$G:$G,"&gt;="&amp;'allocation (3)'!$B7,[1]full_portfolios_recursive!$G:$G,"&lt;"&amp;'allocation (3)'!$C7,[1]full_portfolios_recursive!$F:$F,"&lt;&gt;Bono Corporativo",[1]full_portfolios_recursive!$F:$F,"&lt;&gt;Bono de Gobierno",[1]full_portfolios_recursive!$F:$F,"&lt;&gt;Deposito")+SUMIFS([1]full_portfolios_recursive!$H:$H,[1]full_portfolios_recursive!$B:$B,'allocation (3)'!$M$3,[1]full_portfolios_recursive!$G:$G,"&gt;="&amp;'allocation (3)'!$B7,[1]full_portfolios_recursive!$G:$G,"&lt;"&amp;'allocation (3)'!$C7,[1]full_portfolios_recursive!$E:$E,"&lt;&gt;$",[1]full_portfolios_recursive!$E:$E,"&lt;&gt;UF")</f>
        <v>#VALUE!</v>
      </c>
    </row>
    <row r="8" spans="1:13" ht="15" x14ac:dyDescent="0.2">
      <c r="B8" s="19">
        <v>2</v>
      </c>
      <c r="C8" s="20">
        <v>5</v>
      </c>
      <c r="D8" s="21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(3)'!D$6,[1]full_portfolios_recursive!$F:$F,'allocation (3)'!D$5)</f>
        <v>#VALUE!</v>
      </c>
      <c r="E8" s="22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(3)'!E$6,[1]full_portfolios_recursive!$F:$F,'allocation (3)'!D$5)</f>
        <v>#VALUE!</v>
      </c>
      <c r="F8" s="21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(3)'!F$6,[1]full_portfolios_recursive!$F:$F,'allocation (3)'!F$5)</f>
        <v>#VALUE!</v>
      </c>
      <c r="G8" s="22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(3)'!G$6,[1]full_portfolios_recursive!$F:$F,'allocation (3)'!F$5)</f>
        <v>#VALUE!</v>
      </c>
      <c r="H8" s="21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(3)'!H$6,[1]full_portfolios_recursive!$F:$F,'allocation (3)'!H$5)</f>
        <v>#VALUE!</v>
      </c>
      <c r="I8" s="22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(3)'!$C8,[1]full_portfolios_recursive!$E:$E,'allocation (3)'!I$6,[1]full_portfolios_recursive!$F:$F,'allocation (3)'!H$5)</f>
        <v>#VALUE!</v>
      </c>
      <c r="J8" s="23" t="e">
        <f>+SUMIFS([1]full_portfolios_recursive!$H:$H,[1]full_portfolios_recursive!$B:$B,'allocation (3)'!$M$3,[1]full_portfolios_recursive!$G:$G,"&gt;="&amp;'allocation (3)'!$B8,[1]full_portfolios_recursive!$G:$G,"&lt;"&amp;'allocation (3)'!$C8,[1]full_portfolios_recursive!$F:$F,"&lt;&gt;Bono Corporativo",[1]full_portfolios_recursive!$F:$F,"&lt;&gt;Bono de Gobierno",[1]full_portfolios_recursive!$F:$F,"&lt;&gt;Deposito")+SUMIFS([1]full_portfolios_recursive!$H:$H,[1]full_portfolios_recursive!$B:$B,'allocation (3)'!$M$3,[1]full_portfolios_recursive!$G:$G,"&gt;="&amp;'allocation (3)'!$B8,[1]full_portfolios_recursive!$G:$G,"&lt;"&amp;'allocation (3)'!$C8,[1]full_portfolios_recursive!$E:$E,"&lt;&gt;$",[1]full_portfolios_recursive!$E:$E,"&lt;&gt;UF")</f>
        <v>#VALUE!</v>
      </c>
    </row>
    <row r="9" spans="1:13" ht="15" x14ac:dyDescent="0.2">
      <c r="B9" s="19">
        <v>5</v>
      </c>
      <c r="C9" s="20">
        <v>10</v>
      </c>
      <c r="D9" s="21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(3)'!D$6,[1]full_portfolios_recursive!$F:$F,'allocation (3)'!D$5)</f>
        <v>#VALUE!</v>
      </c>
      <c r="E9" s="22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(3)'!E$6,[1]full_portfolios_recursive!$F:$F,'allocation (3)'!D$5)</f>
        <v>#VALUE!</v>
      </c>
      <c r="F9" s="21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(3)'!F$6,[1]full_portfolios_recursive!$F:$F,'allocation (3)'!F$5)</f>
        <v>#VALUE!</v>
      </c>
      <c r="G9" s="22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(3)'!G$6,[1]full_portfolios_recursive!$F:$F,'allocation (3)'!F$5)</f>
        <v>#VALUE!</v>
      </c>
      <c r="H9" s="21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(3)'!H$6,[1]full_portfolios_recursive!$F:$F,'allocation (3)'!H$5)</f>
        <v>#VALUE!</v>
      </c>
      <c r="I9" s="22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(3)'!$C9,[1]full_portfolios_recursive!$E:$E,'allocation (3)'!I$6,[1]full_portfolios_recursive!$F:$F,'allocation (3)'!H$5)</f>
        <v>#VALUE!</v>
      </c>
      <c r="J9" s="23" t="e">
        <f>+SUMIFS([1]full_portfolios_recursive!$H:$H,[1]full_portfolios_recursive!$B:$B,'allocation (3)'!$M$3,[1]full_portfolios_recursive!$G:$G,"&gt;="&amp;'allocation (3)'!$B9,[1]full_portfolios_recursive!$G:$G,"&lt;"&amp;'allocation (3)'!$C9,[1]full_portfolios_recursive!$F:$F,"&lt;&gt;Bono Corporativo",[1]full_portfolios_recursive!$F:$F,"&lt;&gt;Bono de Gobierno",[1]full_portfolios_recursive!$F:$F,"&lt;&gt;Deposito")+SUMIFS([1]full_portfolios_recursive!$H:$H,[1]full_portfolios_recursive!$B:$B,'allocation (3)'!$M$3,[1]full_portfolios_recursive!$G:$G,"&gt;="&amp;'allocation (3)'!$B9,[1]full_portfolios_recursive!$G:$G,"&lt;"&amp;'allocation (3)'!$C9,[1]full_portfolios_recursive!$E:$E,"&lt;&gt;$",[1]full_portfolios_recursive!$E:$E,"&lt;&gt;UF")</f>
        <v>#VALUE!</v>
      </c>
    </row>
    <row r="10" spans="1:13" ht="15" x14ac:dyDescent="0.2">
      <c r="B10" s="19">
        <v>10</v>
      </c>
      <c r="C10" s="20">
        <v>20</v>
      </c>
      <c r="D10" s="21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(3)'!D$6,[1]full_portfolios_recursive!$F:$F,'allocation (3)'!D$5)</f>
        <v>#VALUE!</v>
      </c>
      <c r="E10" s="22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(3)'!E$6,[1]full_portfolios_recursive!$F:$F,'allocation (3)'!D$5)</f>
        <v>#VALUE!</v>
      </c>
      <c r="F10" s="21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(3)'!F$6,[1]full_portfolios_recursive!$F:$F,'allocation (3)'!F$5)</f>
        <v>#VALUE!</v>
      </c>
      <c r="G10" s="22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(3)'!G$6,[1]full_portfolios_recursive!$F:$F,'allocation (3)'!F$5)</f>
        <v>#VALUE!</v>
      </c>
      <c r="H10" s="21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(3)'!H$6,[1]full_portfolios_recursive!$F:$F,'allocation (3)'!H$5)</f>
        <v>#VALUE!</v>
      </c>
      <c r="I10" s="22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(3)'!$C10,[1]full_portfolios_recursive!$E:$E,'allocation (3)'!I$6,[1]full_portfolios_recursive!$F:$F,'allocation (3)'!H$5)</f>
        <v>#VALUE!</v>
      </c>
      <c r="J10" s="23" t="e">
        <f>+SUMIFS([1]full_portfolios_recursive!$H:$H,[1]full_portfolios_recursive!$B:$B,'allocation (3)'!$M$3,[1]full_portfolios_recursive!$G:$G,"&gt;="&amp;'allocation (3)'!$B10,[1]full_portfolios_recursive!$G:$G,"&lt;"&amp;'allocation (3)'!$C10,[1]full_portfolios_recursive!$F:$F,"&lt;&gt;Bono Corporativo",[1]full_portfolios_recursive!$F:$F,"&lt;&gt;Bono de Gobierno",[1]full_portfolios_recursive!$F:$F,"&lt;&gt;Deposito")+SUMIFS([1]full_portfolios_recursive!$H:$H,[1]full_portfolios_recursive!$B:$B,'allocation (3)'!$M$3,[1]full_portfolios_recursive!$G:$G,"&gt;="&amp;'allocation (3)'!$B10,[1]full_portfolios_recursive!$G:$G,"&lt;"&amp;'allocation (3)'!$C10,[1]full_portfolios_recursive!$E:$E,"&lt;&gt;$",[1]full_portfolios_recursive!$E:$E,"&lt;&gt;UF")</f>
        <v>#VALUE!</v>
      </c>
    </row>
    <row r="11" spans="1:13" ht="15" x14ac:dyDescent="0.2">
      <c r="B11" s="24">
        <v>20</v>
      </c>
      <c r="C11" s="25">
        <v>30</v>
      </c>
      <c r="D11" s="26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(3)'!D$6,[1]full_portfolios_recursive!$F:$F,'allocation (3)'!D$5)</f>
        <v>#VALUE!</v>
      </c>
      <c r="E11" s="27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(3)'!E$6,[1]full_portfolios_recursive!$F:$F,'allocation (3)'!D$5)</f>
        <v>#VALUE!</v>
      </c>
      <c r="F11" s="26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(3)'!F$6,[1]full_portfolios_recursive!$F:$F,'allocation (3)'!F$5)</f>
        <v>#VALUE!</v>
      </c>
      <c r="G11" s="27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(3)'!G$6,[1]full_portfolios_recursive!$F:$F,'allocation (3)'!F$5)</f>
        <v>#VALUE!</v>
      </c>
      <c r="H11" s="26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(3)'!H$6,[1]full_portfolios_recursive!$F:$F,'allocation (3)'!H$5)</f>
        <v>#VALUE!</v>
      </c>
      <c r="I11" s="27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(3)'!$C11,[1]full_portfolios_recursive!$E:$E,'allocation (3)'!I$6,[1]full_portfolios_recursive!$F:$F,'allocation (3)'!H$5)</f>
        <v>#VALUE!</v>
      </c>
      <c r="J11" s="28" t="e">
        <f>+SUMIFS([1]full_portfolios_recursive!$H:$H,[1]full_portfolios_recursive!$B:$B,'allocation (3)'!$M$3,[1]full_portfolios_recursive!$G:$G,"&gt;="&amp;'allocation (3)'!$B11,[1]full_portfolios_recursive!$G:$G,"&lt;"&amp;'allocation (3)'!$C11,[1]full_portfolios_recursive!$F:$F,"&lt;&gt;Bono Corporativo",[1]full_portfolios_recursive!$F:$F,"&lt;&gt;Bono de Gobierno",[1]full_portfolios_recursive!$F:$F,"&lt;&gt;Deposito")+SUMIFS([1]full_portfolios_recursive!$H:$H,[1]full_portfolios_recursive!$B:$B,'allocation (3)'!$M$3,[1]full_portfolios_recursive!$G:$G,"&gt;="&amp;'allocation (3)'!$B11,[1]full_portfolios_recursive!$G:$G,"&lt;"&amp;'allocation (3)'!$C11,[1]full_portfolios_recursive!$E:$E,"&lt;&gt;$",[1]full_portfolios_recursive!$E:$E,"&lt;&gt;UF")</f>
        <v>#VALUE!</v>
      </c>
    </row>
    <row r="12" spans="1:13" x14ac:dyDescent="0.2">
      <c r="D12" s="29"/>
      <c r="E12" s="29"/>
      <c r="F12" s="29"/>
      <c r="G12" s="29"/>
    </row>
    <row r="13" spans="1:13" ht="15.75" x14ac:dyDescent="0.25">
      <c r="D13" s="29"/>
      <c r="E13" s="29"/>
      <c r="F13" s="56" t="s">
        <v>147</v>
      </c>
      <c r="G13" s="56"/>
      <c r="H13" s="56"/>
    </row>
    <row r="15" spans="1:13" ht="15" x14ac:dyDescent="0.25">
      <c r="D15" s="52" t="s">
        <v>142</v>
      </c>
      <c r="E15" s="53"/>
      <c r="F15" s="52" t="s">
        <v>118</v>
      </c>
      <c r="G15" s="53"/>
      <c r="H15" s="52" t="s">
        <v>143</v>
      </c>
      <c r="I15" s="53"/>
      <c r="J15" s="10" t="s">
        <v>144</v>
      </c>
    </row>
    <row r="16" spans="1:13" ht="15" x14ac:dyDescent="0.2">
      <c r="B16" s="54" t="s">
        <v>7</v>
      </c>
      <c r="C16" s="55"/>
      <c r="D16" s="11" t="s">
        <v>145</v>
      </c>
      <c r="E16" s="12" t="s">
        <v>146</v>
      </c>
      <c r="F16" s="11" t="s">
        <v>145</v>
      </c>
      <c r="G16" s="12" t="s">
        <v>146</v>
      </c>
      <c r="H16" s="11" t="s">
        <v>145</v>
      </c>
      <c r="I16" s="12" t="s">
        <v>146</v>
      </c>
      <c r="J16" s="13"/>
    </row>
    <row r="17" spans="2:10" ht="15" x14ac:dyDescent="0.2">
      <c r="B17" s="14">
        <v>0</v>
      </c>
      <c r="C17" s="15">
        <v>2</v>
      </c>
      <c r="D17" s="30" t="e">
        <f>+D7*$M$2</f>
        <v>#VALUE!</v>
      </c>
      <c r="E17" s="31" t="e">
        <f t="shared" ref="E17:J17" si="0">+E7*$M$2</f>
        <v>#VALUE!</v>
      </c>
      <c r="F17" s="30" t="e">
        <f t="shared" si="0"/>
        <v>#VALUE!</v>
      </c>
      <c r="G17" s="31" t="e">
        <f t="shared" si="0"/>
        <v>#VALUE!</v>
      </c>
      <c r="H17" s="30" t="e">
        <f t="shared" si="0"/>
        <v>#VALUE!</v>
      </c>
      <c r="I17" s="31" t="e">
        <f t="shared" si="0"/>
        <v>#VALUE!</v>
      </c>
      <c r="J17" s="32" t="e">
        <f t="shared" si="0"/>
        <v>#VALUE!</v>
      </c>
    </row>
    <row r="18" spans="2:10" ht="15" x14ac:dyDescent="0.2">
      <c r="B18" s="19">
        <v>2</v>
      </c>
      <c r="C18" s="20">
        <v>5</v>
      </c>
      <c r="D18" s="33" t="e">
        <f t="shared" ref="D18:J21" si="1">+D8*$M$2</f>
        <v>#VALUE!</v>
      </c>
      <c r="E18" s="34" t="e">
        <f t="shared" si="1"/>
        <v>#VALUE!</v>
      </c>
      <c r="F18" s="33" t="e">
        <f t="shared" si="1"/>
        <v>#VALUE!</v>
      </c>
      <c r="G18" s="34" t="e">
        <f t="shared" si="1"/>
        <v>#VALUE!</v>
      </c>
      <c r="H18" s="33" t="e">
        <f t="shared" si="1"/>
        <v>#VALUE!</v>
      </c>
      <c r="I18" s="34" t="e">
        <f t="shared" si="1"/>
        <v>#VALUE!</v>
      </c>
      <c r="J18" s="35" t="e">
        <f t="shared" si="1"/>
        <v>#VALUE!</v>
      </c>
    </row>
    <row r="19" spans="2:10" ht="15" x14ac:dyDescent="0.2">
      <c r="B19" s="19">
        <v>5</v>
      </c>
      <c r="C19" s="20">
        <v>10</v>
      </c>
      <c r="D19" s="33" t="e">
        <f t="shared" si="1"/>
        <v>#VALUE!</v>
      </c>
      <c r="E19" s="34" t="e">
        <f t="shared" si="1"/>
        <v>#VALUE!</v>
      </c>
      <c r="F19" s="33" t="e">
        <f t="shared" si="1"/>
        <v>#VALUE!</v>
      </c>
      <c r="G19" s="34" t="e">
        <f t="shared" si="1"/>
        <v>#VALUE!</v>
      </c>
      <c r="H19" s="33" t="e">
        <f t="shared" si="1"/>
        <v>#VALUE!</v>
      </c>
      <c r="I19" s="34" t="e">
        <f t="shared" si="1"/>
        <v>#VALUE!</v>
      </c>
      <c r="J19" s="35" t="e">
        <f t="shared" si="1"/>
        <v>#VALUE!</v>
      </c>
    </row>
    <row r="20" spans="2:10" ht="15" x14ac:dyDescent="0.2">
      <c r="B20" s="19">
        <v>10</v>
      </c>
      <c r="C20" s="20">
        <v>20</v>
      </c>
      <c r="D20" s="33" t="e">
        <f t="shared" si="1"/>
        <v>#VALUE!</v>
      </c>
      <c r="E20" s="34" t="e">
        <f t="shared" si="1"/>
        <v>#VALUE!</v>
      </c>
      <c r="F20" s="33" t="e">
        <f t="shared" si="1"/>
        <v>#VALUE!</v>
      </c>
      <c r="G20" s="34" t="e">
        <f t="shared" si="1"/>
        <v>#VALUE!</v>
      </c>
      <c r="H20" s="33" t="e">
        <f t="shared" si="1"/>
        <v>#VALUE!</v>
      </c>
      <c r="I20" s="34" t="e">
        <f t="shared" si="1"/>
        <v>#VALUE!</v>
      </c>
      <c r="J20" s="35" t="e">
        <f t="shared" si="1"/>
        <v>#VALUE!</v>
      </c>
    </row>
    <row r="21" spans="2:10" ht="15" x14ac:dyDescent="0.2">
      <c r="B21" s="24">
        <v>20</v>
      </c>
      <c r="C21" s="25">
        <v>30</v>
      </c>
      <c r="D21" s="36" t="e">
        <f t="shared" si="1"/>
        <v>#VALUE!</v>
      </c>
      <c r="E21" s="37" t="e">
        <f t="shared" si="1"/>
        <v>#VALUE!</v>
      </c>
      <c r="F21" s="36" t="e">
        <f t="shared" si="1"/>
        <v>#VALUE!</v>
      </c>
      <c r="G21" s="37" t="e">
        <f t="shared" si="1"/>
        <v>#VALUE!</v>
      </c>
      <c r="H21" s="36" t="e">
        <f t="shared" si="1"/>
        <v>#VALUE!</v>
      </c>
      <c r="I21" s="37" t="e">
        <f t="shared" si="1"/>
        <v>#VALUE!</v>
      </c>
      <c r="J21" s="38" t="e">
        <f t="shared" si="1"/>
        <v>#VALUE!</v>
      </c>
    </row>
  </sheetData>
  <mergeCells count="10">
    <mergeCell ref="D15:E15"/>
    <mergeCell ref="F15:G15"/>
    <mergeCell ref="H15:I15"/>
    <mergeCell ref="B16:C16"/>
    <mergeCell ref="F3:H3"/>
    <mergeCell ref="D5:E5"/>
    <mergeCell ref="F5:G5"/>
    <mergeCell ref="H5:I5"/>
    <mergeCell ref="B6:C6"/>
    <mergeCell ref="F13:H13"/>
  </mergeCells>
  <conditionalFormatting sqref="D7:J11">
    <cfRule type="colorScale" priority="2">
      <colorScale>
        <cfvo type="min"/>
        <cfvo type="max"/>
        <color theme="0"/>
        <color theme="7" tint="-0.249977111117893"/>
      </colorScale>
    </cfRule>
  </conditionalFormatting>
  <conditionalFormatting sqref="D17:J21">
    <cfRule type="colorScale" priority="1">
      <colorScale>
        <cfvo type="min"/>
        <cfvo type="max"/>
        <color theme="0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AC9B-3259-4AAC-AAB2-48A4E8FF629A}">
  <sheetPr codeName="Hoja1"/>
  <dimension ref="A1:Y61"/>
  <sheetViews>
    <sheetView workbookViewId="0">
      <selection activeCell="P49" sqref="P49"/>
    </sheetView>
  </sheetViews>
  <sheetFormatPr baseColWidth="10" defaultRowHeight="14.25" x14ac:dyDescent="0.2"/>
  <cols>
    <col min="2" max="2" width="13.875" customWidth="1"/>
    <col min="4" max="4" width="21.75" customWidth="1"/>
    <col min="5" max="5" width="11.625" customWidth="1"/>
    <col min="6" max="6" width="8.375" customWidth="1"/>
    <col min="7" max="7" width="17" customWidth="1"/>
    <col min="8" max="8" width="14.5" customWidth="1"/>
    <col min="9" max="9" width="18.875" customWidth="1"/>
    <col min="10" max="10" width="13.5" customWidth="1"/>
    <col min="11" max="11" width="16.875" customWidth="1"/>
    <col min="12" max="13" width="15" customWidth="1"/>
    <col min="16" max="16" width="10.75" customWidth="1"/>
    <col min="17" max="17" width="13.375" customWidth="1"/>
    <col min="18" max="18" width="6.875" customWidth="1"/>
    <col min="19" max="19" width="7.625" customWidth="1"/>
    <col min="20" max="20" width="7.875" customWidth="1"/>
    <col min="21" max="21" width="8.5" customWidth="1"/>
    <col min="22" max="22" width="9.375" customWidth="1"/>
    <col min="23" max="23" width="9.875" customWidth="1"/>
    <col min="24" max="24" width="8.5" customWidth="1"/>
    <col min="25" max="25" width="9.75" customWidth="1"/>
  </cols>
  <sheetData>
    <row r="1" spans="1:25" x14ac:dyDescent="0.2">
      <c r="A1" s="1" t="s">
        <v>23</v>
      </c>
      <c r="B1" s="1" t="s">
        <v>1</v>
      </c>
      <c r="C1" s="1" t="s">
        <v>0</v>
      </c>
      <c r="D1" s="1" t="s">
        <v>12</v>
      </c>
      <c r="E1" s="1" t="s">
        <v>10</v>
      </c>
      <c r="F1" s="1" t="s">
        <v>15</v>
      </c>
      <c r="G1" s="1" t="s">
        <v>21</v>
      </c>
      <c r="H1" s="1" t="s">
        <v>13</v>
      </c>
      <c r="I1" s="1" t="s">
        <v>14</v>
      </c>
      <c r="J1" s="1" t="s">
        <v>19</v>
      </c>
      <c r="K1" s="1" t="s">
        <v>20</v>
      </c>
      <c r="L1" s="1" t="s">
        <v>11</v>
      </c>
      <c r="M1" s="1" t="s">
        <v>22</v>
      </c>
      <c r="N1" s="1" t="s">
        <v>16</v>
      </c>
      <c r="O1" s="1" t="s">
        <v>2</v>
      </c>
      <c r="P1" s="1" t="s">
        <v>3</v>
      </c>
      <c r="Q1" s="1" t="s">
        <v>18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17</v>
      </c>
      <c r="W1" s="1" t="s">
        <v>8</v>
      </c>
      <c r="X1" s="1" t="s">
        <v>9</v>
      </c>
    </row>
    <row r="2" spans="1:25" x14ac:dyDescent="0.2">
      <c r="A2" s="2">
        <v>43060</v>
      </c>
      <c r="B2" s="1" t="s">
        <v>24</v>
      </c>
      <c r="C2" s="1" t="s">
        <v>24</v>
      </c>
      <c r="D2" s="1" t="s">
        <v>71</v>
      </c>
      <c r="E2" s="1" t="s">
        <v>125</v>
      </c>
      <c r="F2" s="1" t="s">
        <v>132</v>
      </c>
      <c r="G2" s="1" t="s">
        <v>118</v>
      </c>
      <c r="H2" s="1" t="s">
        <v>119</v>
      </c>
      <c r="I2" s="1"/>
      <c r="J2" s="1"/>
      <c r="K2" s="1"/>
      <c r="L2" s="1"/>
      <c r="M2" s="1"/>
      <c r="N2" s="1"/>
      <c r="O2" s="40">
        <f>+P2</f>
        <v>1.29E-2</v>
      </c>
      <c r="P2" s="3">
        <v>1.29E-2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2">
        <f>+A2</f>
        <v>43060</v>
      </c>
      <c r="B3" s="1" t="s">
        <v>25</v>
      </c>
      <c r="C3" s="1" t="s">
        <v>25</v>
      </c>
      <c r="D3" s="1" t="s">
        <v>72</v>
      </c>
      <c r="E3" s="1" t="s">
        <v>125</v>
      </c>
      <c r="F3" s="1" t="s">
        <v>132</v>
      </c>
      <c r="G3" s="1" t="s">
        <v>118</v>
      </c>
      <c r="H3" s="1" t="s">
        <v>119</v>
      </c>
      <c r="I3" s="1"/>
      <c r="J3" s="1"/>
      <c r="K3" s="1"/>
      <c r="L3" s="1"/>
      <c r="M3" s="1"/>
      <c r="N3" s="1"/>
      <c r="O3" s="40">
        <f t="shared" ref="O3:O47" si="0">+P3</f>
        <v>5.4999999999999997E-3</v>
      </c>
      <c r="P3" s="3">
        <v>5.4999999999999997E-3</v>
      </c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2">
        <f t="shared" ref="A4:A48" si="1">+A3</f>
        <v>43060</v>
      </c>
      <c r="B4" s="1" t="s">
        <v>26</v>
      </c>
      <c r="C4" s="1" t="s">
        <v>26</v>
      </c>
      <c r="D4" s="1" t="s">
        <v>73</v>
      </c>
      <c r="E4" s="1" t="s">
        <v>125</v>
      </c>
      <c r="F4" s="1" t="s">
        <v>132</v>
      </c>
      <c r="G4" s="1" t="s">
        <v>118</v>
      </c>
      <c r="H4" s="1" t="s">
        <v>119</v>
      </c>
      <c r="I4" s="1"/>
      <c r="J4" s="1"/>
      <c r="K4" s="1"/>
      <c r="L4" s="1"/>
      <c r="M4" s="1"/>
      <c r="N4" s="1"/>
      <c r="O4" s="40">
        <f t="shared" si="0"/>
        <v>1.26E-2</v>
      </c>
      <c r="P4" s="3">
        <v>1.26E-2</v>
      </c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2">
        <f t="shared" si="1"/>
        <v>43060</v>
      </c>
      <c r="B5" s="1" t="s">
        <v>27</v>
      </c>
      <c r="C5" s="1" t="s">
        <v>27</v>
      </c>
      <c r="D5" s="1" t="s">
        <v>74</v>
      </c>
      <c r="E5" s="1" t="s">
        <v>126</v>
      </c>
      <c r="F5" s="1" t="s">
        <v>133</v>
      </c>
      <c r="G5" s="1" t="s">
        <v>118</v>
      </c>
      <c r="H5" s="1" t="s">
        <v>120</v>
      </c>
      <c r="I5" s="1"/>
      <c r="J5" s="1"/>
      <c r="K5" s="1"/>
      <c r="L5" s="1"/>
      <c r="M5" s="1"/>
      <c r="N5" s="1"/>
      <c r="O5" s="40">
        <f t="shared" si="0"/>
        <v>3.1600000000000003E-2</v>
      </c>
      <c r="P5" s="3">
        <v>3.1600000000000003E-2</v>
      </c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2">
        <f t="shared" si="1"/>
        <v>43060</v>
      </c>
      <c r="B6" s="1" t="s">
        <v>28</v>
      </c>
      <c r="C6" s="1" t="s">
        <v>28</v>
      </c>
      <c r="D6" s="1" t="s">
        <v>75</v>
      </c>
      <c r="E6" s="1" t="s">
        <v>126</v>
      </c>
      <c r="F6" s="1" t="s">
        <v>133</v>
      </c>
      <c r="G6" s="1" t="s">
        <v>118</v>
      </c>
      <c r="H6" s="1" t="s">
        <v>120</v>
      </c>
      <c r="I6" s="1"/>
      <c r="J6" s="1"/>
      <c r="K6" s="1"/>
      <c r="L6" s="1"/>
      <c r="M6" s="1"/>
      <c r="N6" s="1"/>
      <c r="O6" s="40">
        <f t="shared" si="0"/>
        <v>3.7000000000000002E-3</v>
      </c>
      <c r="P6" s="3">
        <v>3.7000000000000002E-3</v>
      </c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2">
        <f t="shared" si="1"/>
        <v>43060</v>
      </c>
      <c r="B7" s="1" t="s">
        <v>29</v>
      </c>
      <c r="C7" s="1" t="s">
        <v>29</v>
      </c>
      <c r="D7" s="1" t="s">
        <v>76</v>
      </c>
      <c r="E7" s="1" t="s">
        <v>126</v>
      </c>
      <c r="F7" s="1" t="s">
        <v>133</v>
      </c>
      <c r="G7" s="1" t="s">
        <v>118</v>
      </c>
      <c r="H7" s="1" t="s">
        <v>120</v>
      </c>
      <c r="I7" s="1"/>
      <c r="J7" s="1"/>
      <c r="K7" s="1"/>
      <c r="L7" s="1"/>
      <c r="M7" s="1"/>
      <c r="N7" s="1"/>
      <c r="O7" s="40">
        <f t="shared" si="0"/>
        <v>2.75E-2</v>
      </c>
      <c r="P7" s="3">
        <v>2.75E-2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2">
        <f t="shared" si="1"/>
        <v>43060</v>
      </c>
      <c r="B8" s="1" t="s">
        <v>30</v>
      </c>
      <c r="C8" s="1" t="s">
        <v>30</v>
      </c>
      <c r="D8" s="1" t="s">
        <v>77</v>
      </c>
      <c r="E8" s="1" t="s">
        <v>126</v>
      </c>
      <c r="F8" s="1" t="s">
        <v>133</v>
      </c>
      <c r="G8" s="1" t="s">
        <v>118</v>
      </c>
      <c r="H8" s="1" t="s">
        <v>120</v>
      </c>
      <c r="I8" s="1"/>
      <c r="J8" s="1"/>
      <c r="K8" s="1"/>
      <c r="L8" s="1"/>
      <c r="M8" s="1"/>
      <c r="N8" s="1"/>
      <c r="O8" s="40">
        <f t="shared" si="0"/>
        <v>1.29E-2</v>
      </c>
      <c r="P8" s="3">
        <v>1.29E-2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2">
        <f t="shared" si="1"/>
        <v>43060</v>
      </c>
      <c r="B9" s="1" t="s">
        <v>31</v>
      </c>
      <c r="C9" s="1" t="s">
        <v>31</v>
      </c>
      <c r="D9" s="1" t="s">
        <v>78</v>
      </c>
      <c r="E9" s="1" t="s">
        <v>126</v>
      </c>
      <c r="F9" s="1" t="s">
        <v>133</v>
      </c>
      <c r="G9" s="1" t="s">
        <v>118</v>
      </c>
      <c r="H9" s="1" t="s">
        <v>120</v>
      </c>
      <c r="I9" s="1"/>
      <c r="J9" s="1"/>
      <c r="K9" s="1"/>
      <c r="L9" s="1"/>
      <c r="M9" s="1"/>
      <c r="N9" s="1"/>
      <c r="O9" s="40">
        <f t="shared" si="0"/>
        <v>1.4200000000000001E-2</v>
      </c>
      <c r="P9" s="3">
        <v>1.4200000000000001E-2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2">
        <f t="shared" si="1"/>
        <v>43060</v>
      </c>
      <c r="B10" s="1" t="s">
        <v>32</v>
      </c>
      <c r="C10" s="1" t="s">
        <v>32</v>
      </c>
      <c r="D10" s="1" t="s">
        <v>79</v>
      </c>
      <c r="E10" s="1" t="s">
        <v>126</v>
      </c>
      <c r="F10" s="1" t="s">
        <v>133</v>
      </c>
      <c r="G10" s="1" t="s">
        <v>118</v>
      </c>
      <c r="H10" s="1" t="s">
        <v>120</v>
      </c>
      <c r="I10" s="1"/>
      <c r="J10" s="1"/>
      <c r="K10" s="1"/>
      <c r="L10" s="1"/>
      <c r="M10" s="1"/>
      <c r="N10" s="1"/>
      <c r="O10" s="40">
        <f t="shared" si="0"/>
        <v>2.41E-2</v>
      </c>
      <c r="P10" s="3">
        <v>2.41E-2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2">
        <f t="shared" si="1"/>
        <v>43060</v>
      </c>
      <c r="B11" s="1" t="s">
        <v>33</v>
      </c>
      <c r="C11" s="1" t="s">
        <v>33</v>
      </c>
      <c r="D11" s="1" t="s">
        <v>80</v>
      </c>
      <c r="E11" s="1" t="s">
        <v>126</v>
      </c>
      <c r="F11" s="1" t="s">
        <v>133</v>
      </c>
      <c r="G11" s="1" t="s">
        <v>118</v>
      </c>
      <c r="H11" s="1" t="s">
        <v>120</v>
      </c>
      <c r="I11" s="1"/>
      <c r="J11" s="1"/>
      <c r="K11" s="1"/>
      <c r="L11" s="1"/>
      <c r="M11" s="1"/>
      <c r="N11" s="1"/>
      <c r="O11" s="40">
        <f t="shared" si="0"/>
        <v>4.6199999999999998E-2</v>
      </c>
      <c r="P11" s="3">
        <v>4.6199999999999998E-2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2">
        <f t="shared" si="1"/>
        <v>43060</v>
      </c>
      <c r="B12" s="1" t="s">
        <v>34</v>
      </c>
      <c r="C12" s="1" t="s">
        <v>34</v>
      </c>
      <c r="D12" s="1" t="s">
        <v>81</v>
      </c>
      <c r="E12" s="1" t="s">
        <v>126</v>
      </c>
      <c r="F12" s="1" t="s">
        <v>133</v>
      </c>
      <c r="G12" s="1" t="s">
        <v>118</v>
      </c>
      <c r="H12" s="1" t="s">
        <v>120</v>
      </c>
      <c r="I12" s="1"/>
      <c r="J12" s="1"/>
      <c r="K12" s="1"/>
      <c r="L12" s="1"/>
      <c r="M12" s="1"/>
      <c r="N12" s="1"/>
      <c r="O12" s="40">
        <f t="shared" si="0"/>
        <v>3.3099999999999997E-2</v>
      </c>
      <c r="P12" s="3">
        <v>3.3099999999999997E-2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2">
        <f t="shared" si="1"/>
        <v>43060</v>
      </c>
      <c r="B13" s="1" t="s">
        <v>35</v>
      </c>
      <c r="C13" s="1" t="s">
        <v>35</v>
      </c>
      <c r="D13" s="1" t="s">
        <v>82</v>
      </c>
      <c r="E13" s="1" t="s">
        <v>126</v>
      </c>
      <c r="F13" s="1" t="s">
        <v>133</v>
      </c>
      <c r="G13" s="1" t="s">
        <v>118</v>
      </c>
      <c r="H13" s="1" t="s">
        <v>120</v>
      </c>
      <c r="I13" s="1"/>
      <c r="J13" s="1"/>
      <c r="K13" s="1"/>
      <c r="L13" s="1"/>
      <c r="M13" s="1"/>
      <c r="N13" s="1"/>
      <c r="O13" s="40">
        <f t="shared" si="0"/>
        <v>1.6E-2</v>
      </c>
      <c r="P13" s="3">
        <v>1.6E-2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2">
        <f t="shared" si="1"/>
        <v>43060</v>
      </c>
      <c r="B14" s="1" t="s">
        <v>36</v>
      </c>
      <c r="C14" s="1" t="s">
        <v>36</v>
      </c>
      <c r="D14" s="1" t="s">
        <v>83</v>
      </c>
      <c r="E14" s="1" t="s">
        <v>126</v>
      </c>
      <c r="F14" s="1" t="s">
        <v>133</v>
      </c>
      <c r="G14" s="1" t="s">
        <v>118</v>
      </c>
      <c r="H14" s="1" t="s">
        <v>120</v>
      </c>
      <c r="I14" s="1"/>
      <c r="J14" s="1"/>
      <c r="K14" s="1"/>
      <c r="L14" s="1"/>
      <c r="M14" s="1"/>
      <c r="N14" s="1"/>
      <c r="O14" s="40">
        <f t="shared" si="0"/>
        <v>4.0899999999999999E-2</v>
      </c>
      <c r="P14" s="3">
        <v>4.0899999999999999E-2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2">
        <f t="shared" si="1"/>
        <v>43060</v>
      </c>
      <c r="B15" s="1" t="s">
        <v>37</v>
      </c>
      <c r="C15" s="1" t="s">
        <v>37</v>
      </c>
      <c r="D15" s="1" t="s">
        <v>84</v>
      </c>
      <c r="E15" s="1" t="s">
        <v>126</v>
      </c>
      <c r="F15" s="1" t="s">
        <v>133</v>
      </c>
      <c r="G15" s="1" t="s">
        <v>118</v>
      </c>
      <c r="H15" s="1" t="s">
        <v>120</v>
      </c>
      <c r="I15" s="1"/>
      <c r="J15" s="1"/>
      <c r="K15" s="1"/>
      <c r="L15" s="1"/>
      <c r="M15" s="1"/>
      <c r="N15" s="1"/>
      <c r="O15" s="40">
        <f t="shared" si="0"/>
        <v>2.2100000000000002E-2</v>
      </c>
      <c r="P15" s="3">
        <v>2.2100000000000002E-2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2">
        <f t="shared" si="1"/>
        <v>43060</v>
      </c>
      <c r="B16" s="1" t="s">
        <v>38</v>
      </c>
      <c r="C16" s="1" t="s">
        <v>38</v>
      </c>
      <c r="D16" s="1" t="s">
        <v>85</v>
      </c>
      <c r="E16" s="1" t="s">
        <v>126</v>
      </c>
      <c r="F16" s="1" t="s">
        <v>133</v>
      </c>
      <c r="G16" s="1" t="s">
        <v>118</v>
      </c>
      <c r="H16" s="1" t="s">
        <v>120</v>
      </c>
      <c r="I16" s="1"/>
      <c r="J16" s="1"/>
      <c r="K16" s="1"/>
      <c r="L16" s="1"/>
      <c r="M16" s="1"/>
      <c r="N16" s="1"/>
      <c r="O16" s="40">
        <f t="shared" si="0"/>
        <v>2.3900000000000001E-2</v>
      </c>
      <c r="P16" s="3">
        <v>2.3900000000000001E-2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2">
        <f t="shared" si="1"/>
        <v>43060</v>
      </c>
      <c r="B17" s="1" t="s">
        <v>39</v>
      </c>
      <c r="C17" s="1" t="s">
        <v>39</v>
      </c>
      <c r="D17" s="1" t="s">
        <v>86</v>
      </c>
      <c r="E17" s="1" t="s">
        <v>126</v>
      </c>
      <c r="F17" s="1" t="s">
        <v>133</v>
      </c>
      <c r="G17" s="1" t="s">
        <v>118</v>
      </c>
      <c r="H17" s="1" t="s">
        <v>120</v>
      </c>
      <c r="I17" s="1"/>
      <c r="J17" s="1"/>
      <c r="K17" s="1"/>
      <c r="L17" s="1"/>
      <c r="M17" s="1"/>
      <c r="N17" s="1"/>
      <c r="O17" s="40">
        <f t="shared" si="0"/>
        <v>8.0000000000000004E-4</v>
      </c>
      <c r="P17" s="3">
        <v>8.0000000000000004E-4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2">
        <f t="shared" si="1"/>
        <v>43060</v>
      </c>
      <c r="B18" s="1" t="s">
        <v>40</v>
      </c>
      <c r="C18" s="1" t="s">
        <v>40</v>
      </c>
      <c r="D18" s="1" t="s">
        <v>87</v>
      </c>
      <c r="E18" s="1" t="s">
        <v>126</v>
      </c>
      <c r="F18" s="1" t="s">
        <v>133</v>
      </c>
      <c r="G18" s="1" t="s">
        <v>118</v>
      </c>
      <c r="H18" s="1" t="s">
        <v>120</v>
      </c>
      <c r="I18" s="1"/>
      <c r="J18" s="1"/>
      <c r="K18" s="1"/>
      <c r="L18" s="1"/>
      <c r="M18" s="1"/>
      <c r="N18" s="1"/>
      <c r="O18" s="40">
        <f t="shared" si="0"/>
        <v>1E-3</v>
      </c>
      <c r="P18" s="3">
        <v>1E-3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2">
        <f t="shared" si="1"/>
        <v>43060</v>
      </c>
      <c r="B19" s="1" t="s">
        <v>41</v>
      </c>
      <c r="C19" s="1" t="s">
        <v>41</v>
      </c>
      <c r="D19" s="1" t="s">
        <v>88</v>
      </c>
      <c r="E19" s="1" t="s">
        <v>126</v>
      </c>
      <c r="F19" s="1" t="s">
        <v>133</v>
      </c>
      <c r="G19" s="1" t="s">
        <v>118</v>
      </c>
      <c r="H19" s="1" t="s">
        <v>120</v>
      </c>
      <c r="I19" s="1"/>
      <c r="J19" s="1"/>
      <c r="K19" s="1"/>
      <c r="L19" s="1"/>
      <c r="M19" s="1"/>
      <c r="N19" s="1"/>
      <c r="O19" s="40">
        <f t="shared" si="0"/>
        <v>1.6999999999999999E-3</v>
      </c>
      <c r="P19" s="3">
        <v>1.6999999999999999E-3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2">
        <f t="shared" si="1"/>
        <v>43060</v>
      </c>
      <c r="B20" s="1" t="s">
        <v>42</v>
      </c>
      <c r="C20" s="1" t="s">
        <v>42</v>
      </c>
      <c r="D20" s="1" t="s">
        <v>89</v>
      </c>
      <c r="E20" s="1" t="s">
        <v>127</v>
      </c>
      <c r="F20" s="1" t="s">
        <v>134</v>
      </c>
      <c r="G20" s="1" t="s">
        <v>118</v>
      </c>
      <c r="H20" s="1" t="s">
        <v>121</v>
      </c>
      <c r="I20" s="1"/>
      <c r="J20" s="1"/>
      <c r="K20" s="1"/>
      <c r="L20" s="1"/>
      <c r="M20" s="1"/>
      <c r="N20" s="1"/>
      <c r="O20" s="40">
        <f t="shared" si="0"/>
        <v>5.7000000000000002E-3</v>
      </c>
      <c r="P20" s="3">
        <v>5.7000000000000002E-3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2">
        <f t="shared" si="1"/>
        <v>43060</v>
      </c>
      <c r="B21" s="1" t="s">
        <v>43</v>
      </c>
      <c r="C21" s="1" t="s">
        <v>43</v>
      </c>
      <c r="D21" s="1" t="s">
        <v>90</v>
      </c>
      <c r="E21" s="1" t="s">
        <v>128</v>
      </c>
      <c r="F21" s="1" t="s">
        <v>135</v>
      </c>
      <c r="G21" s="1" t="s">
        <v>118</v>
      </c>
      <c r="H21" s="1" t="s">
        <v>122</v>
      </c>
      <c r="I21" s="1"/>
      <c r="J21" s="1"/>
      <c r="K21" s="1"/>
      <c r="L21" s="1"/>
      <c r="M21" s="1"/>
      <c r="N21" s="1"/>
      <c r="O21" s="40">
        <f t="shared" si="0"/>
        <v>1.46E-2</v>
      </c>
      <c r="P21" s="3">
        <v>1.46E-2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2">
        <f t="shared" si="1"/>
        <v>43060</v>
      </c>
      <c r="B22" s="1" t="s">
        <v>44</v>
      </c>
      <c r="C22" s="1" t="s">
        <v>44</v>
      </c>
      <c r="D22" s="1" t="s">
        <v>91</v>
      </c>
      <c r="E22" s="1" t="s">
        <v>128</v>
      </c>
      <c r="F22" s="1" t="s">
        <v>135</v>
      </c>
      <c r="G22" s="1" t="s">
        <v>118</v>
      </c>
      <c r="H22" s="1" t="s">
        <v>122</v>
      </c>
      <c r="I22" s="1"/>
      <c r="J22" s="1"/>
      <c r="K22" s="1"/>
      <c r="L22" s="1"/>
      <c r="M22" s="1"/>
      <c r="N22" s="1"/>
      <c r="O22" s="40">
        <f t="shared" si="0"/>
        <v>2.0199999999999999E-2</v>
      </c>
      <c r="P22" s="3">
        <v>2.0199999999999999E-2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2">
        <f t="shared" si="1"/>
        <v>43060</v>
      </c>
      <c r="B23" s="1" t="s">
        <v>45</v>
      </c>
      <c r="C23" s="1" t="s">
        <v>45</v>
      </c>
      <c r="D23" s="1" t="s">
        <v>92</v>
      </c>
      <c r="E23" s="1" t="s">
        <v>128</v>
      </c>
      <c r="F23" s="1" t="s">
        <v>135</v>
      </c>
      <c r="G23" s="1" t="s">
        <v>118</v>
      </c>
      <c r="H23" s="1" t="s">
        <v>122</v>
      </c>
      <c r="I23" s="1"/>
      <c r="J23" s="1"/>
      <c r="K23" s="1"/>
      <c r="L23" s="1"/>
      <c r="M23" s="1"/>
      <c r="N23" s="1"/>
      <c r="O23" s="40">
        <f t="shared" si="0"/>
        <v>1.9E-2</v>
      </c>
      <c r="P23" s="3">
        <v>1.9E-2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2">
        <f t="shared" si="1"/>
        <v>43060</v>
      </c>
      <c r="B24" s="1" t="s">
        <v>46</v>
      </c>
      <c r="C24" s="1" t="s">
        <v>46</v>
      </c>
      <c r="D24" s="1" t="s">
        <v>93</v>
      </c>
      <c r="E24" s="1" t="s">
        <v>128</v>
      </c>
      <c r="F24" s="1" t="s">
        <v>135</v>
      </c>
      <c r="G24" s="1" t="s">
        <v>118</v>
      </c>
      <c r="H24" s="1" t="s">
        <v>122</v>
      </c>
      <c r="I24" s="1"/>
      <c r="J24" s="1"/>
      <c r="K24" s="1"/>
      <c r="L24" s="1"/>
      <c r="M24" s="1"/>
      <c r="N24" s="1"/>
      <c r="O24" s="40">
        <f t="shared" si="0"/>
        <v>1.24E-2</v>
      </c>
      <c r="P24" s="3">
        <v>1.24E-2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2">
        <f t="shared" si="1"/>
        <v>43060</v>
      </c>
      <c r="B25" s="1" t="s">
        <v>47</v>
      </c>
      <c r="C25" s="1" t="s">
        <v>47</v>
      </c>
      <c r="D25" s="1" t="s">
        <v>94</v>
      </c>
      <c r="E25" s="1" t="s">
        <v>128</v>
      </c>
      <c r="F25" s="1" t="s">
        <v>135</v>
      </c>
      <c r="G25" s="1" t="s">
        <v>118</v>
      </c>
      <c r="H25" s="1" t="s">
        <v>122</v>
      </c>
      <c r="I25" s="1"/>
      <c r="J25" s="1"/>
      <c r="K25" s="1"/>
      <c r="L25" s="1"/>
      <c r="M25" s="1"/>
      <c r="N25" s="1"/>
      <c r="O25" s="40">
        <f t="shared" si="0"/>
        <v>2.5999999999999999E-3</v>
      </c>
      <c r="P25" s="3">
        <v>2.5999999999999999E-3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2">
        <f t="shared" si="1"/>
        <v>43060</v>
      </c>
      <c r="B26" s="1" t="s">
        <v>48</v>
      </c>
      <c r="C26" s="1" t="s">
        <v>48</v>
      </c>
      <c r="D26" s="1" t="s">
        <v>95</v>
      </c>
      <c r="E26" s="1" t="s">
        <v>128</v>
      </c>
      <c r="F26" s="1" t="s">
        <v>135</v>
      </c>
      <c r="G26" s="1" t="s">
        <v>118</v>
      </c>
      <c r="H26" s="1" t="s">
        <v>122</v>
      </c>
      <c r="I26" s="1"/>
      <c r="J26" s="1"/>
      <c r="K26" s="1"/>
      <c r="L26" s="1"/>
      <c r="M26" s="1"/>
      <c r="N26" s="1"/>
      <c r="O26" s="40">
        <f t="shared" si="0"/>
        <v>1.66E-2</v>
      </c>
      <c r="P26" s="3">
        <v>1.66E-2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2">
        <f t="shared" si="1"/>
        <v>43060</v>
      </c>
      <c r="B27" s="1" t="s">
        <v>49</v>
      </c>
      <c r="C27" s="1" t="s">
        <v>49</v>
      </c>
      <c r="D27" s="1" t="s">
        <v>96</v>
      </c>
      <c r="E27" s="1" t="s">
        <v>128</v>
      </c>
      <c r="F27" s="1" t="s">
        <v>135</v>
      </c>
      <c r="G27" s="1" t="s">
        <v>118</v>
      </c>
      <c r="H27" s="1" t="s">
        <v>122</v>
      </c>
      <c r="I27" s="1"/>
      <c r="J27" s="1"/>
      <c r="K27" s="1"/>
      <c r="L27" s="1"/>
      <c r="M27" s="1"/>
      <c r="N27" s="1"/>
      <c r="O27" s="40">
        <f t="shared" si="0"/>
        <v>2.6100000000000002E-2</v>
      </c>
      <c r="P27" s="3">
        <v>2.6100000000000002E-2</v>
      </c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2">
        <f t="shared" si="1"/>
        <v>43060</v>
      </c>
      <c r="B28" s="1" t="s">
        <v>50</v>
      </c>
      <c r="C28" s="1" t="s">
        <v>50</v>
      </c>
      <c r="D28" s="1" t="s">
        <v>97</v>
      </c>
      <c r="E28" s="1" t="s">
        <v>128</v>
      </c>
      <c r="F28" s="1" t="s">
        <v>135</v>
      </c>
      <c r="G28" s="1" t="s">
        <v>118</v>
      </c>
      <c r="H28" s="1" t="s">
        <v>122</v>
      </c>
      <c r="I28" s="1"/>
      <c r="J28" s="1"/>
      <c r="K28" s="1"/>
      <c r="L28" s="1"/>
      <c r="M28" s="1"/>
      <c r="N28" s="1"/>
      <c r="O28" s="40">
        <f t="shared" si="0"/>
        <v>3.5099999999999999E-2</v>
      </c>
      <c r="P28" s="3">
        <v>3.5099999999999999E-2</v>
      </c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2">
        <f t="shared" si="1"/>
        <v>43060</v>
      </c>
      <c r="B29" s="1" t="s">
        <v>51</v>
      </c>
      <c r="C29" s="1" t="s">
        <v>51</v>
      </c>
      <c r="D29" s="1" t="s">
        <v>98</v>
      </c>
      <c r="E29" s="1" t="s">
        <v>128</v>
      </c>
      <c r="F29" s="1" t="s">
        <v>135</v>
      </c>
      <c r="G29" s="1" t="s">
        <v>118</v>
      </c>
      <c r="H29" s="1" t="s">
        <v>122</v>
      </c>
      <c r="I29" s="1"/>
      <c r="J29" s="1"/>
      <c r="K29" s="1"/>
      <c r="L29" s="1"/>
      <c r="M29" s="1"/>
      <c r="N29" s="1"/>
      <c r="O29" s="40">
        <f t="shared" si="0"/>
        <v>3.7900000000000003E-2</v>
      </c>
      <c r="P29" s="3">
        <v>3.7900000000000003E-2</v>
      </c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2">
        <f t="shared" si="1"/>
        <v>43060</v>
      </c>
      <c r="B30" s="1" t="s">
        <v>52</v>
      </c>
      <c r="C30" s="1" t="s">
        <v>52</v>
      </c>
      <c r="D30" s="1" t="s">
        <v>99</v>
      </c>
      <c r="E30" s="1" t="s">
        <v>128</v>
      </c>
      <c r="F30" s="1" t="s">
        <v>135</v>
      </c>
      <c r="G30" s="1" t="s">
        <v>118</v>
      </c>
      <c r="H30" s="1" t="s">
        <v>122</v>
      </c>
      <c r="I30" s="1"/>
      <c r="J30" s="1"/>
      <c r="K30" s="1"/>
      <c r="L30" s="1"/>
      <c r="M30" s="1"/>
      <c r="N30" s="1"/>
      <c r="O30" s="40">
        <f t="shared" si="0"/>
        <v>3.5000000000000003E-2</v>
      </c>
      <c r="P30" s="3">
        <v>3.5000000000000003E-2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2">
        <f t="shared" si="1"/>
        <v>43060</v>
      </c>
      <c r="B31" s="1" t="s">
        <v>53</v>
      </c>
      <c r="C31" s="1" t="s">
        <v>53</v>
      </c>
      <c r="D31" s="1" t="s">
        <v>100</v>
      </c>
      <c r="E31" s="1" t="s">
        <v>128</v>
      </c>
      <c r="F31" s="1" t="s">
        <v>135</v>
      </c>
      <c r="G31" s="1" t="s">
        <v>118</v>
      </c>
      <c r="H31" s="1" t="s">
        <v>122</v>
      </c>
      <c r="I31" s="1"/>
      <c r="J31" s="1"/>
      <c r="K31" s="1"/>
      <c r="L31" s="1"/>
      <c r="M31" s="1"/>
      <c r="N31" s="1"/>
      <c r="O31" s="40">
        <f t="shared" si="0"/>
        <v>1.55E-2</v>
      </c>
      <c r="P31" s="3">
        <v>1.55E-2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2">
        <f t="shared" si="1"/>
        <v>43060</v>
      </c>
      <c r="B32" s="1" t="s">
        <v>54</v>
      </c>
      <c r="C32" s="1" t="s">
        <v>54</v>
      </c>
      <c r="D32" s="1" t="s">
        <v>101</v>
      </c>
      <c r="E32" s="1" t="s">
        <v>129</v>
      </c>
      <c r="F32" s="1" t="s">
        <v>136</v>
      </c>
      <c r="G32" s="1" t="s">
        <v>118</v>
      </c>
      <c r="H32" s="1" t="s">
        <v>123</v>
      </c>
      <c r="I32" s="1"/>
      <c r="J32" s="1"/>
      <c r="K32" s="1"/>
      <c r="L32" s="1"/>
      <c r="M32" s="1"/>
      <c r="N32" s="1"/>
      <c r="O32" s="40">
        <f t="shared" si="0"/>
        <v>2.1499999999999998E-2</v>
      </c>
      <c r="P32" s="3">
        <v>2.1499999999999998E-2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2">
        <f t="shared" si="1"/>
        <v>43060</v>
      </c>
      <c r="B33" s="1" t="s">
        <v>55</v>
      </c>
      <c r="C33" s="1" t="s">
        <v>55</v>
      </c>
      <c r="D33" s="1" t="s">
        <v>102</v>
      </c>
      <c r="E33" s="1" t="s">
        <v>129</v>
      </c>
      <c r="F33" s="1" t="s">
        <v>136</v>
      </c>
      <c r="G33" s="1" t="s">
        <v>118</v>
      </c>
      <c r="H33" s="1" t="s">
        <v>123</v>
      </c>
      <c r="I33" s="1"/>
      <c r="J33" s="1"/>
      <c r="K33" s="1"/>
      <c r="L33" s="1"/>
      <c r="M33" s="1"/>
      <c r="N33" s="1"/>
      <c r="O33" s="40">
        <f t="shared" si="0"/>
        <v>1.0200000000000001E-2</v>
      </c>
      <c r="P33" s="3">
        <v>1.0200000000000001E-2</v>
      </c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2">
        <f t="shared" si="1"/>
        <v>43060</v>
      </c>
      <c r="B34" s="1" t="s">
        <v>56</v>
      </c>
      <c r="C34" s="1" t="s">
        <v>56</v>
      </c>
      <c r="D34" s="1" t="s">
        <v>103</v>
      </c>
      <c r="E34" s="1" t="s">
        <v>129</v>
      </c>
      <c r="F34" s="1" t="s">
        <v>136</v>
      </c>
      <c r="G34" s="1" t="s">
        <v>118</v>
      </c>
      <c r="H34" s="1" t="s">
        <v>123</v>
      </c>
      <c r="I34" s="1"/>
      <c r="J34" s="1"/>
      <c r="K34" s="1"/>
      <c r="L34" s="1"/>
      <c r="M34" s="1"/>
      <c r="N34" s="1"/>
      <c r="O34" s="40">
        <f t="shared" si="0"/>
        <v>3.0999999999999999E-3</v>
      </c>
      <c r="P34" s="3">
        <v>3.0999999999999999E-3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2">
        <f t="shared" si="1"/>
        <v>43060</v>
      </c>
      <c r="B35" s="1" t="s">
        <v>57</v>
      </c>
      <c r="C35" s="1" t="s">
        <v>57</v>
      </c>
      <c r="D35" s="1" t="s">
        <v>104</v>
      </c>
      <c r="E35" s="1" t="s">
        <v>129</v>
      </c>
      <c r="F35" s="1" t="s">
        <v>136</v>
      </c>
      <c r="G35" s="1" t="s">
        <v>118</v>
      </c>
      <c r="H35" s="1" t="s">
        <v>123</v>
      </c>
      <c r="I35" s="1"/>
      <c r="J35" s="1"/>
      <c r="K35" s="1"/>
      <c r="L35" s="1"/>
      <c r="M35" s="1"/>
      <c r="N35" s="1"/>
      <c r="O35" s="40">
        <f t="shared" si="0"/>
        <v>1.1000000000000001E-3</v>
      </c>
      <c r="P35" s="3">
        <v>1.1000000000000001E-3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2">
        <f t="shared" si="1"/>
        <v>43060</v>
      </c>
      <c r="B36" s="1" t="s">
        <v>58</v>
      </c>
      <c r="C36" s="1" t="s">
        <v>58</v>
      </c>
      <c r="D36" s="1" t="s">
        <v>105</v>
      </c>
      <c r="E36" s="1" t="s">
        <v>129</v>
      </c>
      <c r="F36" s="1" t="s">
        <v>136</v>
      </c>
      <c r="G36" s="1" t="s">
        <v>118</v>
      </c>
      <c r="H36" s="1" t="s">
        <v>123</v>
      </c>
      <c r="I36" s="1"/>
      <c r="J36" s="1"/>
      <c r="K36" s="1"/>
      <c r="L36" s="1"/>
      <c r="M36" s="1"/>
      <c r="N36" s="1"/>
      <c r="O36" s="40">
        <f t="shared" si="0"/>
        <v>2.8999999999999998E-3</v>
      </c>
      <c r="P36" s="3">
        <v>2.8999999999999998E-3</v>
      </c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2">
        <f t="shared" si="1"/>
        <v>43060</v>
      </c>
      <c r="B37" s="1" t="s">
        <v>59</v>
      </c>
      <c r="C37" s="1" t="s">
        <v>59</v>
      </c>
      <c r="D37" s="1" t="s">
        <v>106</v>
      </c>
      <c r="E37" s="1" t="s">
        <v>129</v>
      </c>
      <c r="F37" s="1" t="s">
        <v>136</v>
      </c>
      <c r="G37" s="1" t="s">
        <v>118</v>
      </c>
      <c r="H37" s="1" t="s">
        <v>123</v>
      </c>
      <c r="I37" s="1"/>
      <c r="J37" s="1"/>
      <c r="K37" s="1"/>
      <c r="L37" s="1"/>
      <c r="M37" s="1"/>
      <c r="N37" s="1"/>
      <c r="O37" s="40">
        <f t="shared" si="0"/>
        <v>2.2800000000000001E-2</v>
      </c>
      <c r="P37" s="3">
        <v>2.2800000000000001E-2</v>
      </c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2">
        <f t="shared" si="1"/>
        <v>43060</v>
      </c>
      <c r="B38" s="1" t="s">
        <v>60</v>
      </c>
      <c r="C38" s="1" t="s">
        <v>60</v>
      </c>
      <c r="D38" s="1" t="s">
        <v>107</v>
      </c>
      <c r="E38" s="1" t="s">
        <v>129</v>
      </c>
      <c r="F38" s="1" t="s">
        <v>136</v>
      </c>
      <c r="G38" s="1" t="s">
        <v>118</v>
      </c>
      <c r="H38" s="1" t="s">
        <v>123</v>
      </c>
      <c r="I38" s="1"/>
      <c r="J38" s="1"/>
      <c r="K38" s="1"/>
      <c r="L38" s="1"/>
      <c r="M38" s="1"/>
      <c r="N38" s="1"/>
      <c r="O38" s="40">
        <f t="shared" si="0"/>
        <v>2.3699999999999999E-2</v>
      </c>
      <c r="P38" s="3">
        <v>2.3699999999999999E-2</v>
      </c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2">
        <f t="shared" si="1"/>
        <v>43060</v>
      </c>
      <c r="B39" s="1" t="s">
        <v>61</v>
      </c>
      <c r="C39" s="1" t="s">
        <v>61</v>
      </c>
      <c r="D39" s="1" t="s">
        <v>108</v>
      </c>
      <c r="E39" s="1" t="s">
        <v>129</v>
      </c>
      <c r="F39" s="1" t="s">
        <v>136</v>
      </c>
      <c r="G39" s="1" t="s">
        <v>118</v>
      </c>
      <c r="H39" s="1" t="s">
        <v>123</v>
      </c>
      <c r="I39" s="1"/>
      <c r="J39" s="1"/>
      <c r="K39" s="1"/>
      <c r="L39" s="1"/>
      <c r="M39" s="1"/>
      <c r="N39" s="1"/>
      <c r="O39" s="40">
        <f t="shared" si="0"/>
        <v>3.3300000000000003E-2</v>
      </c>
      <c r="P39" s="3">
        <v>3.3300000000000003E-2</v>
      </c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2">
        <f t="shared" si="1"/>
        <v>43060</v>
      </c>
      <c r="B40" s="1" t="s">
        <v>62</v>
      </c>
      <c r="C40" s="1" t="s">
        <v>62</v>
      </c>
      <c r="D40" s="1" t="s">
        <v>109</v>
      </c>
      <c r="E40" s="1" t="s">
        <v>129</v>
      </c>
      <c r="F40" s="1" t="s">
        <v>136</v>
      </c>
      <c r="G40" s="1" t="s">
        <v>118</v>
      </c>
      <c r="H40" s="1" t="s">
        <v>123</v>
      </c>
      <c r="I40" s="1"/>
      <c r="J40" s="1"/>
      <c r="K40" s="1"/>
      <c r="L40" s="1"/>
      <c r="M40" s="1"/>
      <c r="N40" s="1"/>
      <c r="O40" s="40">
        <f t="shared" si="0"/>
        <v>3.32E-2</v>
      </c>
      <c r="P40" s="3">
        <v>3.32E-2</v>
      </c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2">
        <f t="shared" si="1"/>
        <v>43060</v>
      </c>
      <c r="B41" s="1" t="s">
        <v>63</v>
      </c>
      <c r="C41" s="1" t="s">
        <v>63</v>
      </c>
      <c r="D41" s="1" t="s">
        <v>110</v>
      </c>
      <c r="E41" s="1" t="s">
        <v>129</v>
      </c>
      <c r="F41" s="1" t="s">
        <v>136</v>
      </c>
      <c r="G41" s="1" t="s">
        <v>118</v>
      </c>
      <c r="H41" s="1" t="s">
        <v>123</v>
      </c>
      <c r="I41" s="1"/>
      <c r="J41" s="1"/>
      <c r="K41" s="1"/>
      <c r="L41" s="1"/>
      <c r="M41" s="1"/>
      <c r="N41" s="1"/>
      <c r="O41" s="40">
        <f t="shared" si="0"/>
        <v>2.29E-2</v>
      </c>
      <c r="P41" s="3">
        <v>2.29E-2</v>
      </c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2">
        <f t="shared" si="1"/>
        <v>43060</v>
      </c>
      <c r="B42" s="1" t="s">
        <v>64</v>
      </c>
      <c r="C42" s="1" t="s">
        <v>64</v>
      </c>
      <c r="D42" s="1" t="s">
        <v>111</v>
      </c>
      <c r="E42" s="1" t="s">
        <v>130</v>
      </c>
      <c r="F42" s="1" t="s">
        <v>137</v>
      </c>
      <c r="G42" s="1" t="s">
        <v>118</v>
      </c>
      <c r="H42" s="1" t="s">
        <v>123</v>
      </c>
      <c r="I42" s="1"/>
      <c r="J42" s="1"/>
      <c r="K42" s="1"/>
      <c r="L42" s="1"/>
      <c r="M42" s="1"/>
      <c r="N42" s="1"/>
      <c r="O42" s="40">
        <f t="shared" si="0"/>
        <v>1.0500000000000001E-2</v>
      </c>
      <c r="P42" s="3">
        <v>1.0500000000000001E-2</v>
      </c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2">
        <f t="shared" si="1"/>
        <v>43060</v>
      </c>
      <c r="B43" s="1" t="s">
        <v>65</v>
      </c>
      <c r="C43" s="1" t="s">
        <v>65</v>
      </c>
      <c r="D43" s="1" t="s">
        <v>112</v>
      </c>
      <c r="E43" s="1" t="s">
        <v>130</v>
      </c>
      <c r="F43" s="1" t="s">
        <v>137</v>
      </c>
      <c r="G43" s="1" t="s">
        <v>118</v>
      </c>
      <c r="H43" s="1" t="s">
        <v>123</v>
      </c>
      <c r="I43" s="1"/>
      <c r="J43" s="1"/>
      <c r="K43" s="1"/>
      <c r="L43" s="1"/>
      <c r="M43" s="1"/>
      <c r="N43" s="1"/>
      <c r="O43" s="40">
        <f t="shared" si="0"/>
        <v>3.4500000000000003E-2</v>
      </c>
      <c r="P43" s="3">
        <v>3.4500000000000003E-2</v>
      </c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2">
        <f t="shared" si="1"/>
        <v>43060</v>
      </c>
      <c r="B44" s="1" t="s">
        <v>66</v>
      </c>
      <c r="C44" s="1" t="s">
        <v>66</v>
      </c>
      <c r="D44" s="1" t="s">
        <v>113</v>
      </c>
      <c r="E44" s="1" t="s">
        <v>130</v>
      </c>
      <c r="F44" s="1" t="s">
        <v>137</v>
      </c>
      <c r="G44" s="1" t="s">
        <v>118</v>
      </c>
      <c r="H44" s="1" t="s">
        <v>123</v>
      </c>
      <c r="I44" s="1"/>
      <c r="J44" s="1"/>
      <c r="K44" s="1"/>
      <c r="L44" s="1"/>
      <c r="M44" s="1"/>
      <c r="N44" s="1"/>
      <c r="O44" s="40">
        <f t="shared" si="0"/>
        <v>1.5699999999999999E-2</v>
      </c>
      <c r="P44" s="3">
        <v>1.5699999999999999E-2</v>
      </c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2">
        <f t="shared" si="1"/>
        <v>43060</v>
      </c>
      <c r="B45" s="1" t="s">
        <v>67</v>
      </c>
      <c r="C45" s="1" t="s">
        <v>67</v>
      </c>
      <c r="D45" s="1" t="s">
        <v>114</v>
      </c>
      <c r="E45" s="1" t="s">
        <v>130</v>
      </c>
      <c r="F45" s="1" t="s">
        <v>137</v>
      </c>
      <c r="G45" s="1" t="s">
        <v>118</v>
      </c>
      <c r="H45" s="1" t="s">
        <v>123</v>
      </c>
      <c r="I45" s="1"/>
      <c r="J45" s="1"/>
      <c r="K45" s="1"/>
      <c r="L45" s="1"/>
      <c r="M45" s="1"/>
      <c r="N45" s="1"/>
      <c r="O45" s="40">
        <f t="shared" si="0"/>
        <v>1.5599999999999999E-2</v>
      </c>
      <c r="P45" s="3">
        <v>1.5599999999999999E-2</v>
      </c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2">
        <f t="shared" si="1"/>
        <v>43060</v>
      </c>
      <c r="B46" s="1" t="s">
        <v>68</v>
      </c>
      <c r="C46" s="1" t="s">
        <v>68</v>
      </c>
      <c r="D46" s="1" t="s">
        <v>115</v>
      </c>
      <c r="E46" s="1" t="s">
        <v>130</v>
      </c>
      <c r="F46" s="1" t="s">
        <v>137</v>
      </c>
      <c r="G46" s="1" t="s">
        <v>118</v>
      </c>
      <c r="H46" s="1" t="s">
        <v>123</v>
      </c>
      <c r="I46" s="1"/>
      <c r="J46" s="1"/>
      <c r="K46" s="1"/>
      <c r="L46" s="1"/>
      <c r="M46" s="1"/>
      <c r="N46" s="1"/>
      <c r="O46" s="40">
        <f t="shared" si="0"/>
        <v>1.18E-2</v>
      </c>
      <c r="P46" s="3">
        <v>1.18E-2</v>
      </c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2">
        <f t="shared" si="1"/>
        <v>43060</v>
      </c>
      <c r="B47" s="1" t="s">
        <v>69</v>
      </c>
      <c r="C47" s="1" t="s">
        <v>69</v>
      </c>
      <c r="D47" s="1" t="s">
        <v>116</v>
      </c>
      <c r="E47" s="1" t="s">
        <v>131</v>
      </c>
      <c r="F47" s="1" t="s">
        <v>138</v>
      </c>
      <c r="G47" s="1" t="s">
        <v>118</v>
      </c>
      <c r="H47" s="1" t="s">
        <v>124</v>
      </c>
      <c r="I47" s="1"/>
      <c r="J47" s="1"/>
      <c r="K47" s="1"/>
      <c r="L47" s="1"/>
      <c r="M47" s="1"/>
      <c r="N47" s="1"/>
      <c r="O47" s="40">
        <f t="shared" si="0"/>
        <v>1.52E-2</v>
      </c>
      <c r="P47" s="3">
        <v>1.52E-2</v>
      </c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2">
        <f t="shared" si="1"/>
        <v>43060</v>
      </c>
      <c r="B48" s="1" t="s">
        <v>70</v>
      </c>
      <c r="C48" s="1" t="s">
        <v>70</v>
      </c>
      <c r="D48" s="1" t="s">
        <v>117</v>
      </c>
      <c r="E48" s="1" t="s">
        <v>131</v>
      </c>
      <c r="F48" s="1" t="s">
        <v>138</v>
      </c>
      <c r="G48" s="1" t="s">
        <v>118</v>
      </c>
      <c r="H48" s="1" t="s">
        <v>124</v>
      </c>
      <c r="I48" s="1"/>
      <c r="J48" s="1"/>
      <c r="K48" s="1"/>
      <c r="L48" s="1"/>
      <c r="M48" s="1"/>
      <c r="N48" s="1"/>
      <c r="O48" s="40">
        <v>0.15059999999999996</v>
      </c>
      <c r="P48" s="3">
        <v>0.15059999999999996</v>
      </c>
      <c r="Q48" s="1"/>
      <c r="R48" s="1"/>
      <c r="S48" s="1"/>
      <c r="T48" s="1"/>
      <c r="U48" s="1"/>
      <c r="V48" s="1"/>
      <c r="W48" s="1"/>
      <c r="X48" s="1"/>
      <c r="Y48" s="1"/>
    </row>
    <row r="49" spans="16:16" x14ac:dyDescent="0.2">
      <c r="P49" s="4"/>
    </row>
    <row r="50" spans="16:16" x14ac:dyDescent="0.2">
      <c r="P50" s="4"/>
    </row>
    <row r="51" spans="16:16" x14ac:dyDescent="0.2">
      <c r="P51" s="4"/>
    </row>
    <row r="52" spans="16:16" x14ac:dyDescent="0.2">
      <c r="P52" s="4"/>
    </row>
    <row r="53" spans="16:16" x14ac:dyDescent="0.2">
      <c r="P53" s="4"/>
    </row>
    <row r="54" spans="16:16" x14ac:dyDescent="0.2">
      <c r="P54" s="4"/>
    </row>
    <row r="55" spans="16:16" x14ac:dyDescent="0.2">
      <c r="P55" s="4"/>
    </row>
    <row r="56" spans="16:16" x14ac:dyDescent="0.2">
      <c r="P56" s="4"/>
    </row>
    <row r="57" spans="16:16" x14ac:dyDescent="0.2">
      <c r="P57" s="4"/>
    </row>
    <row r="58" spans="16:16" x14ac:dyDescent="0.2">
      <c r="P58" s="4"/>
    </row>
    <row r="59" spans="16:16" x14ac:dyDescent="0.2">
      <c r="P59" s="4"/>
    </row>
    <row r="60" spans="16:16" x14ac:dyDescent="0.2">
      <c r="P60" s="4"/>
    </row>
    <row r="61" spans="16:16" x14ac:dyDescent="0.2">
      <c r="P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981A-6977-4881-8683-F79EC10C009F}">
  <sheetPr codeName="Hoja2"/>
  <dimension ref="A1"/>
  <sheetViews>
    <sheetView workbookViewId="0">
      <selection activeCell="F21" sqref="F21"/>
    </sheetView>
  </sheetViews>
  <sheetFormatPr baseColWidth="10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4966-D53E-488C-8482-03CA908143F3}">
  <sheetPr codeName="Hoja3"/>
  <dimension ref="A1"/>
  <sheetViews>
    <sheetView tabSelected="1" workbookViewId="0">
      <selection activeCell="E33" sqref="E33"/>
    </sheetView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C41-D1B0-4B74-8C5D-8A38AAD299A3}">
  <sheetPr codeName="Hoja5"/>
  <dimension ref="B2:K14"/>
  <sheetViews>
    <sheetView workbookViewId="0">
      <selection activeCell="K12" sqref="K12"/>
    </sheetView>
  </sheetViews>
  <sheetFormatPr baseColWidth="10" defaultRowHeight="14.25" x14ac:dyDescent="0.2"/>
  <cols>
    <col min="2" max="2" width="17.5" customWidth="1"/>
    <col min="3" max="3" width="14.125" customWidth="1"/>
    <col min="4" max="4" width="11.75" customWidth="1"/>
    <col min="5" max="5" width="13.25" bestFit="1" customWidth="1"/>
    <col min="6" max="6" width="12.5" customWidth="1"/>
    <col min="7" max="7" width="11.875" bestFit="1" customWidth="1"/>
    <col min="8" max="8" width="11.75" bestFit="1" customWidth="1"/>
    <col min="9" max="9" width="8.25" bestFit="1" customWidth="1"/>
    <col min="10" max="10" width="7.75" bestFit="1" customWidth="1"/>
    <col min="11" max="11" width="11.75" bestFit="1" customWidth="1"/>
  </cols>
  <sheetData>
    <row r="2" spans="2:11" ht="15" x14ac:dyDescent="0.25">
      <c r="G2" s="47" t="s">
        <v>152</v>
      </c>
      <c r="H2" s="47" t="s">
        <v>153</v>
      </c>
      <c r="I2" s="47" t="s">
        <v>154</v>
      </c>
      <c r="J2" s="47" t="s">
        <v>156</v>
      </c>
      <c r="K2" s="47" t="s">
        <v>155</v>
      </c>
    </row>
    <row r="3" spans="2:11" x14ac:dyDescent="0.2">
      <c r="G3" s="46">
        <v>298669.2985526796</v>
      </c>
      <c r="H3" s="46">
        <v>200000</v>
      </c>
      <c r="I3" s="46">
        <v>0</v>
      </c>
      <c r="J3" s="46">
        <v>26</v>
      </c>
      <c r="K3" s="46">
        <f>+G3+H3-I3+J3</f>
        <v>498695.2985526796</v>
      </c>
    </row>
    <row r="5" spans="2:11" x14ac:dyDescent="0.2">
      <c r="C5" s="58">
        <f>+Portfolio!A2</f>
        <v>43060</v>
      </c>
      <c r="D5" s="59"/>
      <c r="E5" s="58">
        <f ca="1">+TODAY()</f>
        <v>43084</v>
      </c>
      <c r="F5" s="59"/>
    </row>
    <row r="6" spans="2:11" ht="15" x14ac:dyDescent="0.25">
      <c r="B6" s="47" t="s">
        <v>149</v>
      </c>
      <c r="C6" s="48" t="s">
        <v>150</v>
      </c>
      <c r="D6" s="47" t="s">
        <v>157</v>
      </c>
      <c r="E6" s="48" t="s">
        <v>150</v>
      </c>
      <c r="F6" s="47" t="s">
        <v>157</v>
      </c>
      <c r="G6" s="47" t="s">
        <v>151</v>
      </c>
    </row>
    <row r="7" spans="2:11" x14ac:dyDescent="0.2">
      <c r="B7" s="1" t="s">
        <v>125</v>
      </c>
      <c r="C7" s="41">
        <f>+SUMIFS(Portfolio!O:O,Portfolio!E:E,$B7)</f>
        <v>3.1E-2</v>
      </c>
      <c r="D7" s="1">
        <f>+SUMIFS(Portfolio!X:X,Portfolio!E:E,$B7)</f>
        <v>0</v>
      </c>
      <c r="E7" s="41">
        <v>3.1E-2</v>
      </c>
      <c r="F7" s="1">
        <v>0</v>
      </c>
      <c r="G7" s="46">
        <f>C7*(SUM(Portfolio!X:X)+$K$3-D7)</f>
        <v>15459.554255133067</v>
      </c>
    </row>
    <row r="8" spans="2:11" x14ac:dyDescent="0.2">
      <c r="B8" s="1" t="s">
        <v>126</v>
      </c>
      <c r="C8" s="41">
        <f>+SUMIFS(Portfolio!O:O,Portfolio!E:E,$B8)</f>
        <v>0.29969999999999997</v>
      </c>
      <c r="D8" s="1">
        <f>+SUMIFS(Portfolio!X:X,Portfolio!E:E,$B8)</f>
        <v>0</v>
      </c>
      <c r="E8" s="41">
        <v>0.29969999999999997</v>
      </c>
      <c r="F8" s="1">
        <v>0</v>
      </c>
      <c r="G8" s="46">
        <f>C8*(SUM(Portfolio!X:X)+$K$3-D8)</f>
        <v>149458.98097623806</v>
      </c>
    </row>
    <row r="9" spans="2:11" x14ac:dyDescent="0.2">
      <c r="B9" s="1" t="s">
        <v>127</v>
      </c>
      <c r="C9" s="41">
        <f>+SUMIFS(Portfolio!O:O,Portfolio!E:E,$B9)</f>
        <v>5.7000000000000002E-3</v>
      </c>
      <c r="D9" s="1">
        <f>+SUMIFS(Portfolio!X:X,Portfolio!E:E,$B9)</f>
        <v>0</v>
      </c>
      <c r="E9" s="41">
        <v>5.7000000000000002E-3</v>
      </c>
      <c r="F9" s="1">
        <v>0</v>
      </c>
      <c r="G9" s="46">
        <f>C9*(SUM(Portfolio!X:X)+$K$3-D9)</f>
        <v>2842.5632017502739</v>
      </c>
    </row>
    <row r="10" spans="2:11" x14ac:dyDescent="0.2">
      <c r="B10" s="1" t="s">
        <v>128</v>
      </c>
      <c r="C10" s="41">
        <f>+SUMIFS(Portfolio!O:O,Portfolio!E:E,$B10)</f>
        <v>0.23499999999999999</v>
      </c>
      <c r="D10" s="1">
        <f>+SUMIFS(Portfolio!X:X,Portfolio!E:E,$B10)</f>
        <v>0</v>
      </c>
      <c r="E10" s="41">
        <v>0.23499999999999999</v>
      </c>
      <c r="F10" s="1">
        <v>0</v>
      </c>
      <c r="G10" s="46">
        <f>C10*(SUM(Portfolio!X:X)+$K$3-D10)</f>
        <v>117193.3951598797</v>
      </c>
    </row>
    <row r="11" spans="2:11" x14ac:dyDescent="0.2">
      <c r="B11" s="1" t="s">
        <v>129</v>
      </c>
      <c r="C11" s="41">
        <f>+SUMIFS(Portfolio!O:O,Portfolio!E:E,$B11)</f>
        <v>0.17469999999999999</v>
      </c>
      <c r="D11" s="1">
        <f>+SUMIFS(Portfolio!X:X,Portfolio!E:E,$B11)</f>
        <v>0</v>
      </c>
      <c r="E11" s="41">
        <v>0.17469999999999999</v>
      </c>
      <c r="F11" s="1">
        <v>0</v>
      </c>
      <c r="G11" s="46">
        <f>C11*(SUM(Portfolio!X:X)+$K$3-D11)</f>
        <v>87122.068657153126</v>
      </c>
    </row>
    <row r="12" spans="2:11" x14ac:dyDescent="0.2">
      <c r="B12" s="1" t="s">
        <v>130</v>
      </c>
      <c r="C12" s="41">
        <f>+SUMIFS(Portfolio!O:O,Portfolio!E:E,$B12)</f>
        <v>8.8100000000000012E-2</v>
      </c>
      <c r="D12" s="1">
        <f>+SUMIFS(Portfolio!X:X,Portfolio!E:E,$B12)</f>
        <v>0</v>
      </c>
      <c r="E12" s="41">
        <v>8.8100000000000012E-2</v>
      </c>
      <c r="F12" s="1">
        <v>0</v>
      </c>
      <c r="G12" s="46">
        <f>C12*(SUM(Portfolio!X:X)+$K$3-D12)</f>
        <v>43935.055802491079</v>
      </c>
    </row>
    <row r="13" spans="2:11" x14ac:dyDescent="0.2">
      <c r="B13" s="45" t="s">
        <v>131</v>
      </c>
      <c r="C13" s="41">
        <f>+SUMIFS(Portfolio!O:O,Portfolio!E:E,$B13)</f>
        <v>0.16579999999999995</v>
      </c>
      <c r="D13" s="1">
        <f>+SUMIFS(Portfolio!X:X,Portfolio!E:E,$B13)</f>
        <v>0</v>
      </c>
      <c r="E13" s="41">
        <v>0.16579999999999995</v>
      </c>
      <c r="F13" s="1">
        <v>0</v>
      </c>
      <c r="G13" s="46">
        <f>C13*(SUM(Portfolio!X:X)+$K$3-D13)</f>
        <v>82683.680500034257</v>
      </c>
    </row>
    <row r="14" spans="2:11" ht="15" x14ac:dyDescent="0.25">
      <c r="B14" s="49" t="s">
        <v>158</v>
      </c>
      <c r="C14" s="50">
        <f>+SUM(C7:C13)</f>
        <v>0.99999999999999978</v>
      </c>
      <c r="D14" s="47">
        <f>SUM(Portfolio!X:X)</f>
        <v>0</v>
      </c>
      <c r="E14" s="50">
        <v>0.99999999999999978</v>
      </c>
      <c r="F14" s="47">
        <v>0</v>
      </c>
      <c r="G14" s="51">
        <f>C14*(SUM(Portfolio!X:X)+$K$3-D14)</f>
        <v>498695.29855267948</v>
      </c>
    </row>
  </sheetData>
  <mergeCells count="2">
    <mergeCell ref="C5:D5"/>
    <mergeCell ref="E5:F5"/>
  </mergeCells>
  <conditionalFormatting sqref="K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7:G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Option Button 1">
              <controlPr defaultSize="0" autoFill="0" autoLine="0" autoPict="0">
                <anchor moveWithCells="1">
                  <from>
                    <xdr:col>13</xdr:col>
                    <xdr:colOff>209550</xdr:colOff>
                    <xdr:row>2</xdr:row>
                    <xdr:rowOff>161925</xdr:rowOff>
                  </from>
                  <to>
                    <xdr:col>15</xdr:col>
                    <xdr:colOff>781050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E6BF-A120-42E0-8727-9D61F21601F0}">
  <sheetPr codeName="Hoja11">
    <tabColor theme="9"/>
  </sheetPr>
  <dimension ref="A1:M33"/>
  <sheetViews>
    <sheetView showGridLines="0" showZeros="0" zoomScale="115" zoomScaleNormal="115" workbookViewId="0">
      <selection activeCell="C19" sqref="C19"/>
    </sheetView>
  </sheetViews>
  <sheetFormatPr baseColWidth="10" defaultRowHeight="14.25" x14ac:dyDescent="0.2"/>
  <cols>
    <col min="1" max="1" width="9" customWidth="1"/>
    <col min="2" max="3" width="7.125" customWidth="1"/>
    <col min="4" max="4" width="11.375" style="9" bestFit="1" customWidth="1"/>
    <col min="5" max="5" width="10.875" style="9" customWidth="1"/>
    <col min="6" max="6" width="11" style="9" customWidth="1"/>
    <col min="7" max="8" width="16.625" style="9" customWidth="1"/>
    <col min="9" max="9" width="9.25" style="9" customWidth="1"/>
    <col min="10" max="10" width="13" style="9" customWidth="1"/>
    <col min="13" max="13" width="13.375" bestFit="1" customWidth="1"/>
  </cols>
  <sheetData>
    <row r="1" spans="1:13" x14ac:dyDescent="0.2">
      <c r="A1" s="5"/>
      <c r="B1" s="5"/>
      <c r="C1" s="5"/>
      <c r="D1" s="6"/>
      <c r="E1" s="6"/>
      <c r="F1" s="6"/>
      <c r="G1" s="6"/>
      <c r="H1" s="6"/>
      <c r="I1" s="6"/>
      <c r="J1" s="6"/>
    </row>
    <row r="2" spans="1:13" x14ac:dyDescent="0.2">
      <c r="A2" s="5"/>
      <c r="B2" s="5"/>
      <c r="C2" s="5"/>
      <c r="D2" s="6"/>
      <c r="E2" s="6"/>
      <c r="F2" s="6"/>
      <c r="G2" s="6"/>
      <c r="H2" s="6"/>
      <c r="I2" s="6"/>
      <c r="J2" s="6"/>
      <c r="L2" s="7" t="s">
        <v>139</v>
      </c>
      <c r="M2" s="8">
        <v>2300000000</v>
      </c>
    </row>
    <row r="3" spans="1:13" ht="15.75" x14ac:dyDescent="0.25">
      <c r="F3" s="56" t="s">
        <v>148</v>
      </c>
      <c r="G3" s="56"/>
      <c r="H3" s="56"/>
      <c r="L3" s="7" t="s">
        <v>140</v>
      </c>
      <c r="M3" s="8" t="s">
        <v>141</v>
      </c>
    </row>
    <row r="5" spans="1:13" x14ac:dyDescent="0.2">
      <c r="D5" s="1" t="s">
        <v>149</v>
      </c>
      <c r="E5" s="39" t="s">
        <v>150</v>
      </c>
      <c r="F5" s="39" t="s">
        <v>7</v>
      </c>
      <c r="G5" s="39" t="s">
        <v>17</v>
      </c>
      <c r="H5" s="39" t="s">
        <v>4</v>
      </c>
      <c r="I5" s="9" t="s">
        <v>6</v>
      </c>
    </row>
    <row r="6" spans="1:13" x14ac:dyDescent="0.2">
      <c r="D6" s="1" t="s">
        <v>125</v>
      </c>
      <c r="E6" s="41">
        <f>+SUMIFS(Portfolio!O:O,Portfolio!E:E,$D6)</f>
        <v>3.1E-2</v>
      </c>
      <c r="F6" s="39">
        <f>+G6/E6</f>
        <v>0</v>
      </c>
      <c r="G6" s="41">
        <f>+SUMIFS(Portfolio!V:V,Portfolio!E:E,$D6)</f>
        <v>0</v>
      </c>
      <c r="H6" s="41">
        <f>+SUMIFS(Portfolio!R:R,Portfolio!F:F,$D6)</f>
        <v>0</v>
      </c>
      <c r="I6" s="39"/>
    </row>
    <row r="7" spans="1:13" x14ac:dyDescent="0.2">
      <c r="D7" s="1" t="s">
        <v>126</v>
      </c>
      <c r="E7" s="41">
        <f>+SUMIFS(Portfolio!O:O,Portfolio!E:E,$D7)</f>
        <v>0.29969999999999997</v>
      </c>
      <c r="F7" s="39"/>
      <c r="G7" s="41">
        <f>+SUMIFS(Portfolio!V:V,Portfolio!E:E,$D7)</f>
        <v>0</v>
      </c>
      <c r="H7" s="41">
        <f>+SUMIFS(Portfolio!R:R,Portfolio!F:F,$D7)</f>
        <v>0</v>
      </c>
      <c r="I7" s="39"/>
    </row>
    <row r="8" spans="1:13" x14ac:dyDescent="0.2">
      <c r="D8" s="1" t="s">
        <v>127</v>
      </c>
      <c r="E8" s="41">
        <f>+SUMIFS(Portfolio!O:O,Portfolio!E:E,$D8)</f>
        <v>5.7000000000000002E-3</v>
      </c>
      <c r="F8" s="39"/>
      <c r="G8" s="41">
        <f>+SUMIFS(Portfolio!V:V,Portfolio!E:E,$D8)</f>
        <v>0</v>
      </c>
      <c r="H8" s="41">
        <f>+SUMIFS(Portfolio!R:R,Portfolio!F:F,$D8)</f>
        <v>0</v>
      </c>
      <c r="I8" s="39"/>
    </row>
    <row r="9" spans="1:13" x14ac:dyDescent="0.2">
      <c r="D9" s="1" t="s">
        <v>128</v>
      </c>
      <c r="E9" s="41">
        <f>+SUMIFS(Portfolio!O:O,Portfolio!E:E,$D9)</f>
        <v>0.23499999999999999</v>
      </c>
      <c r="F9" s="39"/>
      <c r="G9" s="41">
        <f>+SUMIFS(Portfolio!V:V,Portfolio!E:E,$D9)</f>
        <v>0</v>
      </c>
      <c r="H9" s="41">
        <f>+SUMIFS(Portfolio!R:R,Portfolio!F:F,$D9)</f>
        <v>0</v>
      </c>
      <c r="I9" s="39"/>
    </row>
    <row r="10" spans="1:13" x14ac:dyDescent="0.2">
      <c r="D10" s="1" t="s">
        <v>129</v>
      </c>
      <c r="E10" s="41">
        <f>+SUMIFS(Portfolio!O:O,Portfolio!E:E,$D10)</f>
        <v>0.17469999999999999</v>
      </c>
      <c r="F10" s="39"/>
      <c r="G10" s="41">
        <f>+SUMIFS(Portfolio!V:V,Portfolio!E:E,$D10)</f>
        <v>0</v>
      </c>
      <c r="H10" s="41">
        <f>+SUMIFS(Portfolio!R:R,Portfolio!F:F,$D10)</f>
        <v>0</v>
      </c>
      <c r="I10" s="39"/>
    </row>
    <row r="11" spans="1:13" x14ac:dyDescent="0.2">
      <c r="D11" s="1" t="s">
        <v>130</v>
      </c>
      <c r="E11" s="41">
        <f>+SUMIFS(Portfolio!O:O,Portfolio!E:E,$D11)</f>
        <v>8.8100000000000012E-2</v>
      </c>
      <c r="F11" s="39"/>
      <c r="G11" s="41">
        <f>+SUMIFS(Portfolio!V:V,Portfolio!E:E,$D11)</f>
        <v>0</v>
      </c>
      <c r="H11" s="41">
        <f>+SUMIFS(Portfolio!R:R,Portfolio!F:F,$D11)</f>
        <v>0</v>
      </c>
      <c r="I11" s="39"/>
    </row>
    <row r="12" spans="1:13" x14ac:dyDescent="0.2">
      <c r="D12" s="42" t="s">
        <v>131</v>
      </c>
      <c r="E12" s="43">
        <f>+SUMIFS(Portfolio!O:O,Portfolio!E:E,$D12)</f>
        <v>0.16579999999999995</v>
      </c>
      <c r="F12" s="44"/>
      <c r="G12" s="43">
        <f>+SUMIFS(Portfolio!V:V,Portfolio!E:E,$D12)</f>
        <v>0</v>
      </c>
      <c r="H12" s="43">
        <f>+SUMIFS(Portfolio!R:R,Portfolio!F:F,$D12)</f>
        <v>0</v>
      </c>
      <c r="I12" s="44"/>
    </row>
    <row r="17" spans="2:10" ht="15" x14ac:dyDescent="0.25">
      <c r="D17" s="52" t="s">
        <v>142</v>
      </c>
      <c r="E17" s="53"/>
      <c r="F17" s="52" t="s">
        <v>118</v>
      </c>
      <c r="G17" s="53"/>
      <c r="H17" s="52" t="s">
        <v>143</v>
      </c>
      <c r="I17" s="53"/>
      <c r="J17" s="10" t="s">
        <v>144</v>
      </c>
    </row>
    <row r="18" spans="2:10" ht="15" x14ac:dyDescent="0.2">
      <c r="B18" s="55" t="s">
        <v>7</v>
      </c>
      <c r="C18" s="57"/>
      <c r="D18" s="11" t="s">
        <v>145</v>
      </c>
      <c r="E18" s="12" t="s">
        <v>146</v>
      </c>
      <c r="F18" s="11" t="s">
        <v>145</v>
      </c>
      <c r="G18" s="12" t="s">
        <v>146</v>
      </c>
      <c r="H18" s="11" t="s">
        <v>145</v>
      </c>
      <c r="I18" s="12" t="s">
        <v>146</v>
      </c>
      <c r="J18" s="13"/>
    </row>
    <row r="19" spans="2:10" ht="15" x14ac:dyDescent="0.2">
      <c r="B19" s="14">
        <v>0</v>
      </c>
      <c r="C19" s="15">
        <v>2</v>
      </c>
      <c r="D19" s="16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(2)'!D$18,[1]full_portfolios_recursive!$F:$F,'allocation (2)'!D$17)</f>
        <v>#VALUE!</v>
      </c>
      <c r="E19" s="17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(2)'!E$18,[1]full_portfolios_recursive!$F:$F,'allocation (2)'!D$17)</f>
        <v>#VALUE!</v>
      </c>
      <c r="F19" s="16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(2)'!F$18,[1]full_portfolios_recursive!$F:$F,'allocation (2)'!F$17)</f>
        <v>#VALUE!</v>
      </c>
      <c r="G19" s="17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(2)'!G$18,[1]full_portfolios_recursive!$F:$F,'allocation (2)'!F$17)</f>
        <v>#VALUE!</v>
      </c>
      <c r="H19" s="16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(2)'!H$18,[1]full_portfolios_recursive!$F:$F,'allocation (2)'!H$17)</f>
        <v>#VALUE!</v>
      </c>
      <c r="I19" s="17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(2)'!$C19,[1]full_portfolios_recursive!$E:$E,'allocation (2)'!I$18,[1]full_portfolios_recursive!$F:$F,'allocation (2)'!H$17)</f>
        <v>#VALUE!</v>
      </c>
      <c r="J19" s="18" t="e">
        <f>+SUMIFS([1]full_portfolios_recursive!$H:$H,[1]full_portfolios_recursive!$B:$B,'allocation (2)'!$M$3,[1]full_portfolios_recursive!$G:$G,"&gt;="&amp;'allocation (2)'!$B19,[1]full_portfolios_recursive!$G:$G,"&lt;"&amp;'allocation (2)'!$C19,[1]full_portfolios_recursive!$F:$F,"&lt;&gt;Bono Corporativo",[1]full_portfolios_recursive!$F:$F,"&lt;&gt;Bono de Gobierno",[1]full_portfolios_recursive!$F:$F,"&lt;&gt;Deposito")+SUMIFS([1]full_portfolios_recursive!$H:$H,[1]full_portfolios_recursive!$B:$B,'allocation (2)'!$M$3,[1]full_portfolios_recursive!$G:$G,"&gt;="&amp;'allocation (2)'!$B19,[1]full_portfolios_recursive!$G:$G,"&lt;"&amp;'allocation (2)'!$C19,[1]full_portfolios_recursive!$E:$E,"&lt;&gt;$",[1]full_portfolios_recursive!$E:$E,"&lt;&gt;UF")</f>
        <v>#VALUE!</v>
      </c>
    </row>
    <row r="20" spans="2:10" ht="15" x14ac:dyDescent="0.2">
      <c r="B20" s="19">
        <v>2</v>
      </c>
      <c r="C20" s="20">
        <v>5</v>
      </c>
      <c r="D20" s="21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(2)'!D$18,[1]full_portfolios_recursive!$F:$F,'allocation (2)'!D$17)</f>
        <v>#VALUE!</v>
      </c>
      <c r="E20" s="22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(2)'!E$18,[1]full_portfolios_recursive!$F:$F,'allocation (2)'!D$17)</f>
        <v>#VALUE!</v>
      </c>
      <c r="F20" s="21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(2)'!F$18,[1]full_portfolios_recursive!$F:$F,'allocation (2)'!F$17)</f>
        <v>#VALUE!</v>
      </c>
      <c r="G20" s="22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(2)'!G$18,[1]full_portfolios_recursive!$F:$F,'allocation (2)'!F$17)</f>
        <v>#VALUE!</v>
      </c>
      <c r="H20" s="21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(2)'!H$18,[1]full_portfolios_recursive!$F:$F,'allocation (2)'!H$17)</f>
        <v>#VALUE!</v>
      </c>
      <c r="I20" s="22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(2)'!$C20,[1]full_portfolios_recursive!$E:$E,'allocation (2)'!I$18,[1]full_portfolios_recursive!$F:$F,'allocation (2)'!H$17)</f>
        <v>#VALUE!</v>
      </c>
      <c r="J20" s="23" t="e">
        <f>+SUMIFS([1]full_portfolios_recursive!$H:$H,[1]full_portfolios_recursive!$B:$B,'allocation (2)'!$M$3,[1]full_portfolios_recursive!$G:$G,"&gt;="&amp;'allocation (2)'!$B20,[1]full_portfolios_recursive!$G:$G,"&lt;"&amp;'allocation (2)'!$C20,[1]full_portfolios_recursive!$F:$F,"&lt;&gt;Bono Corporativo",[1]full_portfolios_recursive!$F:$F,"&lt;&gt;Bono de Gobierno",[1]full_portfolios_recursive!$F:$F,"&lt;&gt;Deposito")+SUMIFS([1]full_portfolios_recursive!$H:$H,[1]full_portfolios_recursive!$B:$B,'allocation (2)'!$M$3,[1]full_portfolios_recursive!$G:$G,"&gt;="&amp;'allocation (2)'!$B20,[1]full_portfolios_recursive!$G:$G,"&lt;"&amp;'allocation (2)'!$C20,[1]full_portfolios_recursive!$E:$E,"&lt;&gt;$",[1]full_portfolios_recursive!$E:$E,"&lt;&gt;UF")</f>
        <v>#VALUE!</v>
      </c>
    </row>
    <row r="21" spans="2:10" ht="15" x14ac:dyDescent="0.2">
      <c r="B21" s="19">
        <v>5</v>
      </c>
      <c r="C21" s="20">
        <v>10</v>
      </c>
      <c r="D21" s="21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(2)'!D$18,[1]full_portfolios_recursive!$F:$F,'allocation (2)'!D$17)</f>
        <v>#VALUE!</v>
      </c>
      <c r="E21" s="22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(2)'!E$18,[1]full_portfolios_recursive!$F:$F,'allocation (2)'!D$17)</f>
        <v>#VALUE!</v>
      </c>
      <c r="F21" s="21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(2)'!F$18,[1]full_portfolios_recursive!$F:$F,'allocation (2)'!F$17)</f>
        <v>#VALUE!</v>
      </c>
      <c r="G21" s="22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(2)'!G$18,[1]full_portfolios_recursive!$F:$F,'allocation (2)'!F$17)</f>
        <v>#VALUE!</v>
      </c>
      <c r="H21" s="21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(2)'!H$18,[1]full_portfolios_recursive!$F:$F,'allocation (2)'!H$17)</f>
        <v>#VALUE!</v>
      </c>
      <c r="I21" s="22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(2)'!$C21,[1]full_portfolios_recursive!$E:$E,'allocation (2)'!I$18,[1]full_portfolios_recursive!$F:$F,'allocation (2)'!H$17)</f>
        <v>#VALUE!</v>
      </c>
      <c r="J21" s="23" t="e">
        <f>+SUMIFS([1]full_portfolios_recursive!$H:$H,[1]full_portfolios_recursive!$B:$B,'allocation (2)'!$M$3,[1]full_portfolios_recursive!$G:$G,"&gt;="&amp;'allocation (2)'!$B21,[1]full_portfolios_recursive!$G:$G,"&lt;"&amp;'allocation (2)'!$C21,[1]full_portfolios_recursive!$F:$F,"&lt;&gt;Bono Corporativo",[1]full_portfolios_recursive!$F:$F,"&lt;&gt;Bono de Gobierno",[1]full_portfolios_recursive!$F:$F,"&lt;&gt;Deposito")+SUMIFS([1]full_portfolios_recursive!$H:$H,[1]full_portfolios_recursive!$B:$B,'allocation (2)'!$M$3,[1]full_portfolios_recursive!$G:$G,"&gt;="&amp;'allocation (2)'!$B21,[1]full_portfolios_recursive!$G:$G,"&lt;"&amp;'allocation (2)'!$C21,[1]full_portfolios_recursive!$E:$E,"&lt;&gt;$",[1]full_portfolios_recursive!$E:$E,"&lt;&gt;UF")</f>
        <v>#VALUE!</v>
      </c>
    </row>
    <row r="22" spans="2:10" ht="15" x14ac:dyDescent="0.2">
      <c r="B22" s="19">
        <v>10</v>
      </c>
      <c r="C22" s="20">
        <v>20</v>
      </c>
      <c r="D22" s="21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(2)'!D$18,[1]full_portfolios_recursive!$F:$F,'allocation (2)'!D$17)</f>
        <v>#VALUE!</v>
      </c>
      <c r="E22" s="22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(2)'!E$18,[1]full_portfolios_recursive!$F:$F,'allocation (2)'!D$17)</f>
        <v>#VALUE!</v>
      </c>
      <c r="F22" s="21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(2)'!F$18,[1]full_portfolios_recursive!$F:$F,'allocation (2)'!F$17)</f>
        <v>#VALUE!</v>
      </c>
      <c r="G22" s="22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(2)'!G$18,[1]full_portfolios_recursive!$F:$F,'allocation (2)'!F$17)</f>
        <v>#VALUE!</v>
      </c>
      <c r="H22" s="21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(2)'!H$18,[1]full_portfolios_recursive!$F:$F,'allocation (2)'!H$17)</f>
        <v>#VALUE!</v>
      </c>
      <c r="I22" s="22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(2)'!$C22,[1]full_portfolios_recursive!$E:$E,'allocation (2)'!I$18,[1]full_portfolios_recursive!$F:$F,'allocation (2)'!H$17)</f>
        <v>#VALUE!</v>
      </c>
      <c r="J22" s="23" t="e">
        <f>+SUMIFS([1]full_portfolios_recursive!$H:$H,[1]full_portfolios_recursive!$B:$B,'allocation (2)'!$M$3,[1]full_portfolios_recursive!$G:$G,"&gt;="&amp;'allocation (2)'!$B22,[1]full_portfolios_recursive!$G:$G,"&lt;"&amp;'allocation (2)'!$C22,[1]full_portfolios_recursive!$F:$F,"&lt;&gt;Bono Corporativo",[1]full_portfolios_recursive!$F:$F,"&lt;&gt;Bono de Gobierno",[1]full_portfolios_recursive!$F:$F,"&lt;&gt;Deposito")+SUMIFS([1]full_portfolios_recursive!$H:$H,[1]full_portfolios_recursive!$B:$B,'allocation (2)'!$M$3,[1]full_portfolios_recursive!$G:$G,"&gt;="&amp;'allocation (2)'!$B22,[1]full_portfolios_recursive!$G:$G,"&lt;"&amp;'allocation (2)'!$C22,[1]full_portfolios_recursive!$E:$E,"&lt;&gt;$",[1]full_portfolios_recursive!$E:$E,"&lt;&gt;UF")</f>
        <v>#VALUE!</v>
      </c>
    </row>
    <row r="23" spans="2:10" ht="15" x14ac:dyDescent="0.2">
      <c r="B23" s="24">
        <v>20</v>
      </c>
      <c r="C23" s="25">
        <v>30</v>
      </c>
      <c r="D23" s="26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(2)'!D$18,[1]full_portfolios_recursive!$F:$F,'allocation (2)'!D$17)</f>
        <v>#VALUE!</v>
      </c>
      <c r="E23" s="27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(2)'!E$18,[1]full_portfolios_recursive!$F:$F,'allocation (2)'!D$17)</f>
        <v>#VALUE!</v>
      </c>
      <c r="F23" s="26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(2)'!F$18,[1]full_portfolios_recursive!$F:$F,'allocation (2)'!F$17)</f>
        <v>#VALUE!</v>
      </c>
      <c r="G23" s="27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(2)'!G$18,[1]full_portfolios_recursive!$F:$F,'allocation (2)'!F$17)</f>
        <v>#VALUE!</v>
      </c>
      <c r="H23" s="26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(2)'!H$18,[1]full_portfolios_recursive!$F:$F,'allocation (2)'!H$17)</f>
        <v>#VALUE!</v>
      </c>
      <c r="I23" s="27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(2)'!$C23,[1]full_portfolios_recursive!$E:$E,'allocation (2)'!I$18,[1]full_portfolios_recursive!$F:$F,'allocation (2)'!H$17)</f>
        <v>#VALUE!</v>
      </c>
      <c r="J23" s="28" t="e">
        <f>+SUMIFS([1]full_portfolios_recursive!$H:$H,[1]full_portfolios_recursive!$B:$B,'allocation (2)'!$M$3,[1]full_portfolios_recursive!$G:$G,"&gt;="&amp;'allocation (2)'!$B23,[1]full_portfolios_recursive!$G:$G,"&lt;"&amp;'allocation (2)'!$C23,[1]full_portfolios_recursive!$F:$F,"&lt;&gt;Bono Corporativo",[1]full_portfolios_recursive!$F:$F,"&lt;&gt;Bono de Gobierno",[1]full_portfolios_recursive!$F:$F,"&lt;&gt;Deposito")+SUMIFS([1]full_portfolios_recursive!$H:$H,[1]full_portfolios_recursive!$B:$B,'allocation (2)'!$M$3,[1]full_portfolios_recursive!$G:$G,"&gt;="&amp;'allocation (2)'!$B23,[1]full_portfolios_recursive!$G:$G,"&lt;"&amp;'allocation (2)'!$C23,[1]full_portfolios_recursive!$E:$E,"&lt;&gt;$",[1]full_portfolios_recursive!$E:$E,"&lt;&gt;UF")</f>
        <v>#VALUE!</v>
      </c>
    </row>
    <row r="24" spans="2:10" x14ac:dyDescent="0.2">
      <c r="D24" s="29"/>
      <c r="E24" s="29"/>
      <c r="F24" s="29"/>
      <c r="G24" s="29"/>
    </row>
    <row r="25" spans="2:10" ht="15.75" x14ac:dyDescent="0.25">
      <c r="D25" s="29"/>
      <c r="E25" s="29"/>
      <c r="F25" s="56" t="s">
        <v>147</v>
      </c>
      <c r="G25" s="56"/>
      <c r="H25" s="56"/>
    </row>
    <row r="27" spans="2:10" ht="15" x14ac:dyDescent="0.25">
      <c r="D27" s="52" t="s">
        <v>142</v>
      </c>
      <c r="E27" s="53"/>
      <c r="F27" s="52" t="s">
        <v>118</v>
      </c>
      <c r="G27" s="53"/>
      <c r="H27" s="52" t="s">
        <v>143</v>
      </c>
      <c r="I27" s="53"/>
      <c r="J27" s="10" t="s">
        <v>144</v>
      </c>
    </row>
    <row r="28" spans="2:10" ht="15" x14ac:dyDescent="0.2">
      <c r="B28" s="54" t="s">
        <v>7</v>
      </c>
      <c r="C28" s="55"/>
      <c r="D28" s="11" t="s">
        <v>145</v>
      </c>
      <c r="E28" s="12" t="s">
        <v>146</v>
      </c>
      <c r="F28" s="11" t="s">
        <v>145</v>
      </c>
      <c r="G28" s="12" t="s">
        <v>146</v>
      </c>
      <c r="H28" s="11" t="s">
        <v>145</v>
      </c>
      <c r="I28" s="12" t="s">
        <v>146</v>
      </c>
      <c r="J28" s="13"/>
    </row>
    <row r="29" spans="2:10" ht="15" x14ac:dyDescent="0.2">
      <c r="B29" s="14">
        <v>0</v>
      </c>
      <c r="C29" s="15">
        <v>2</v>
      </c>
      <c r="D29" s="30" t="e">
        <f>+D19*$M$2</f>
        <v>#VALUE!</v>
      </c>
      <c r="E29" s="31" t="e">
        <f t="shared" ref="E29:J29" si="0">+E19*$M$2</f>
        <v>#VALUE!</v>
      </c>
      <c r="F29" s="30" t="e">
        <f t="shared" si="0"/>
        <v>#VALUE!</v>
      </c>
      <c r="G29" s="31" t="e">
        <f t="shared" si="0"/>
        <v>#VALUE!</v>
      </c>
      <c r="H29" s="30" t="e">
        <f t="shared" si="0"/>
        <v>#VALUE!</v>
      </c>
      <c r="I29" s="31" t="e">
        <f t="shared" si="0"/>
        <v>#VALUE!</v>
      </c>
      <c r="J29" s="32" t="e">
        <f t="shared" si="0"/>
        <v>#VALUE!</v>
      </c>
    </row>
    <row r="30" spans="2:10" ht="15" x14ac:dyDescent="0.2">
      <c r="B30" s="19">
        <v>2</v>
      </c>
      <c r="C30" s="20">
        <v>5</v>
      </c>
      <c r="D30" s="33" t="e">
        <f t="shared" ref="D30:J33" si="1">+D20*$M$2</f>
        <v>#VALUE!</v>
      </c>
      <c r="E30" s="34" t="e">
        <f t="shared" si="1"/>
        <v>#VALUE!</v>
      </c>
      <c r="F30" s="33" t="e">
        <f t="shared" si="1"/>
        <v>#VALUE!</v>
      </c>
      <c r="G30" s="34" t="e">
        <f t="shared" si="1"/>
        <v>#VALUE!</v>
      </c>
      <c r="H30" s="33" t="e">
        <f t="shared" si="1"/>
        <v>#VALUE!</v>
      </c>
      <c r="I30" s="34" t="e">
        <f t="shared" si="1"/>
        <v>#VALUE!</v>
      </c>
      <c r="J30" s="35" t="e">
        <f t="shared" si="1"/>
        <v>#VALUE!</v>
      </c>
    </row>
    <row r="31" spans="2:10" ht="15" x14ac:dyDescent="0.2">
      <c r="B31" s="19">
        <v>5</v>
      </c>
      <c r="C31" s="20">
        <v>10</v>
      </c>
      <c r="D31" s="33" t="e">
        <f t="shared" si="1"/>
        <v>#VALUE!</v>
      </c>
      <c r="E31" s="34" t="e">
        <f t="shared" si="1"/>
        <v>#VALUE!</v>
      </c>
      <c r="F31" s="33" t="e">
        <f t="shared" si="1"/>
        <v>#VALUE!</v>
      </c>
      <c r="G31" s="34" t="e">
        <f t="shared" si="1"/>
        <v>#VALUE!</v>
      </c>
      <c r="H31" s="33" t="e">
        <f t="shared" si="1"/>
        <v>#VALUE!</v>
      </c>
      <c r="I31" s="34" t="e">
        <f t="shared" si="1"/>
        <v>#VALUE!</v>
      </c>
      <c r="J31" s="35" t="e">
        <f t="shared" si="1"/>
        <v>#VALUE!</v>
      </c>
    </row>
    <row r="32" spans="2:10" ht="15" x14ac:dyDescent="0.2">
      <c r="B32" s="19">
        <v>10</v>
      </c>
      <c r="C32" s="20">
        <v>20</v>
      </c>
      <c r="D32" s="33" t="e">
        <f t="shared" si="1"/>
        <v>#VALUE!</v>
      </c>
      <c r="E32" s="34" t="e">
        <f t="shared" si="1"/>
        <v>#VALUE!</v>
      </c>
      <c r="F32" s="33" t="e">
        <f t="shared" si="1"/>
        <v>#VALUE!</v>
      </c>
      <c r="G32" s="34" t="e">
        <f t="shared" si="1"/>
        <v>#VALUE!</v>
      </c>
      <c r="H32" s="33" t="e">
        <f t="shared" si="1"/>
        <v>#VALUE!</v>
      </c>
      <c r="I32" s="34" t="e">
        <f t="shared" si="1"/>
        <v>#VALUE!</v>
      </c>
      <c r="J32" s="35" t="e">
        <f t="shared" si="1"/>
        <v>#VALUE!</v>
      </c>
    </row>
    <row r="33" spans="2:10" ht="15" x14ac:dyDescent="0.2">
      <c r="B33" s="24">
        <v>20</v>
      </c>
      <c r="C33" s="25">
        <v>30</v>
      </c>
      <c r="D33" s="36" t="e">
        <f t="shared" si="1"/>
        <v>#VALUE!</v>
      </c>
      <c r="E33" s="37" t="e">
        <f t="shared" si="1"/>
        <v>#VALUE!</v>
      </c>
      <c r="F33" s="36" t="e">
        <f t="shared" si="1"/>
        <v>#VALUE!</v>
      </c>
      <c r="G33" s="37" t="e">
        <f t="shared" si="1"/>
        <v>#VALUE!</v>
      </c>
      <c r="H33" s="36" t="e">
        <f t="shared" si="1"/>
        <v>#VALUE!</v>
      </c>
      <c r="I33" s="37" t="e">
        <f t="shared" si="1"/>
        <v>#VALUE!</v>
      </c>
      <c r="J33" s="38" t="e">
        <f t="shared" si="1"/>
        <v>#VALUE!</v>
      </c>
    </row>
  </sheetData>
  <mergeCells count="10">
    <mergeCell ref="D27:E27"/>
    <mergeCell ref="F27:G27"/>
    <mergeCell ref="H27:I27"/>
    <mergeCell ref="B28:C28"/>
    <mergeCell ref="F3:H3"/>
    <mergeCell ref="D17:E17"/>
    <mergeCell ref="F17:G17"/>
    <mergeCell ref="H17:I17"/>
    <mergeCell ref="B18:C18"/>
    <mergeCell ref="F25:H25"/>
  </mergeCells>
  <conditionalFormatting sqref="D19:J23">
    <cfRule type="colorScale" priority="2">
      <colorScale>
        <cfvo type="min"/>
        <cfvo type="max"/>
        <color theme="0"/>
        <color theme="7" tint="-0.249977111117893"/>
      </colorScale>
    </cfRule>
  </conditionalFormatting>
  <conditionalFormatting sqref="D29:J33">
    <cfRule type="colorScale" priority="1">
      <colorScale>
        <cfvo type="min"/>
        <cfvo type="max"/>
        <color theme="0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allocation (3)</vt:lpstr>
      <vt:lpstr>Portfolio</vt:lpstr>
      <vt:lpstr>Simulacion</vt:lpstr>
      <vt:lpstr>Comparador de Trades</vt:lpstr>
      <vt:lpstr>Flows</vt:lpstr>
      <vt:lpstr>allocation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2017-11-21T12:49:36Z</dcterms:created>
  <dcterms:modified xsi:type="dcterms:W3CDTF">2017-12-15T13:02:14Z</dcterms:modified>
</cp:coreProperties>
</file>