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GBI\"/>
    </mc:Choice>
  </mc:AlternateContent>
  <bookViews>
    <workbookView xWindow="0" yWindow="0" windowWidth="28800" windowHeight="12210" activeTab="2" xr2:uid="{00000000-000D-0000-FFFF-FFFF00000000}"/>
  </bookViews>
  <sheets>
    <sheet name="Formulas" sheetId="1" r:id="rId1"/>
    <sheet name="Cartera Ejemplo" sheetId="2" r:id="rId2"/>
    <sheet name="Hoja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J2" i="1" l="1"/>
  <c r="J3" i="1"/>
  <c r="J4" i="1"/>
  <c r="J5" i="1"/>
  <c r="J6" i="1"/>
  <c r="J7" i="1"/>
  <c r="K7" i="1" s="1"/>
  <c r="J8" i="1"/>
  <c r="K8" i="1" s="1"/>
  <c r="J9" i="1"/>
  <c r="J10" i="1"/>
  <c r="J11" i="1"/>
  <c r="J12" i="1"/>
  <c r="J13" i="1"/>
  <c r="J14" i="1"/>
  <c r="J15" i="1"/>
  <c r="K15" i="1" s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K31" i="1" s="1"/>
  <c r="J32" i="1"/>
  <c r="J33" i="1"/>
  <c r="J34" i="1"/>
  <c r="J35" i="1"/>
  <c r="J36" i="1"/>
  <c r="J37" i="1"/>
  <c r="J38" i="1"/>
  <c r="J39" i="1"/>
  <c r="K39" i="1" s="1"/>
  <c r="J40" i="1"/>
  <c r="J41" i="1"/>
  <c r="J42" i="1"/>
  <c r="J43" i="1"/>
  <c r="J44" i="1"/>
  <c r="J45" i="1"/>
  <c r="J46" i="1"/>
  <c r="J47" i="1"/>
  <c r="K47" i="1" s="1"/>
  <c r="J48" i="1"/>
  <c r="K48" i="1" s="1"/>
  <c r="J49" i="1"/>
  <c r="J50" i="1"/>
  <c r="J51" i="1"/>
  <c r="J52" i="1"/>
  <c r="J53" i="1"/>
  <c r="J54" i="1"/>
  <c r="J55" i="1"/>
  <c r="K55" i="1" s="1"/>
  <c r="J56" i="1"/>
  <c r="K56" i="1" s="1"/>
  <c r="J57" i="1"/>
  <c r="J58" i="1"/>
  <c r="J59" i="1"/>
  <c r="J60" i="1"/>
  <c r="K20" i="1"/>
  <c r="K30" i="1"/>
  <c r="K60" i="1"/>
  <c r="G60" i="1"/>
  <c r="G59" i="1"/>
  <c r="K59" i="1" s="1"/>
  <c r="G58" i="1"/>
  <c r="K58" i="1" s="1"/>
  <c r="G57" i="1"/>
  <c r="G56" i="1"/>
  <c r="G55" i="1"/>
  <c r="G54" i="1"/>
  <c r="K54" i="1" s="1"/>
  <c r="G53" i="1"/>
  <c r="G52" i="1"/>
  <c r="K52" i="1" s="1"/>
  <c r="G51" i="1"/>
  <c r="K51" i="1" s="1"/>
  <c r="G50" i="1"/>
  <c r="K50" i="1" s="1"/>
  <c r="G49" i="1"/>
  <c r="G48" i="1"/>
  <c r="G47" i="1"/>
  <c r="G46" i="1"/>
  <c r="K46" i="1" s="1"/>
  <c r="G45" i="1"/>
  <c r="G44" i="1"/>
  <c r="K44" i="1" s="1"/>
  <c r="G43" i="1"/>
  <c r="K43" i="1" s="1"/>
  <c r="G42" i="1"/>
  <c r="K42" i="1" s="1"/>
  <c r="G41" i="1"/>
  <c r="G40" i="1"/>
  <c r="G39" i="1"/>
  <c r="G38" i="1"/>
  <c r="K38" i="1" s="1"/>
  <c r="G37" i="1"/>
  <c r="G36" i="1"/>
  <c r="K36" i="1" s="1"/>
  <c r="G35" i="1"/>
  <c r="K35" i="1" s="1"/>
  <c r="G34" i="1"/>
  <c r="K34" i="1" s="1"/>
  <c r="G33" i="1"/>
  <c r="G32" i="1"/>
  <c r="G31" i="1"/>
  <c r="G30" i="1"/>
  <c r="G29" i="1"/>
  <c r="G28" i="1"/>
  <c r="K28" i="1" s="1"/>
  <c r="G27" i="1"/>
  <c r="K27" i="1" s="1"/>
  <c r="G26" i="1"/>
  <c r="K26" i="1" s="1"/>
  <c r="G25" i="1"/>
  <c r="G24" i="1"/>
  <c r="G23" i="1"/>
  <c r="G22" i="1"/>
  <c r="K22" i="1" s="1"/>
  <c r="G21" i="1"/>
  <c r="G20" i="1"/>
  <c r="G19" i="1"/>
  <c r="K19" i="1" s="1"/>
  <c r="G18" i="1"/>
  <c r="K18" i="1" s="1"/>
  <c r="G17" i="1"/>
  <c r="G16" i="1"/>
  <c r="G15" i="1"/>
  <c r="G14" i="1"/>
  <c r="K14" i="1" s="1"/>
  <c r="G13" i="1"/>
  <c r="G12" i="1"/>
  <c r="K12" i="1" s="1"/>
  <c r="G11" i="1"/>
  <c r="K11" i="1" s="1"/>
  <c r="G10" i="1"/>
  <c r="K10" i="1" s="1"/>
  <c r="G9" i="1"/>
  <c r="G8" i="1"/>
  <c r="G7" i="1"/>
  <c r="G6" i="1"/>
  <c r="K6" i="1" s="1"/>
  <c r="G5" i="1"/>
  <c r="G4" i="1"/>
  <c r="K4" i="1" s="1"/>
  <c r="G3" i="1"/>
  <c r="K3" i="1" s="1"/>
  <c r="G2" i="1"/>
  <c r="K2" i="1" s="1"/>
  <c r="K49" i="1" l="1"/>
  <c r="K25" i="1"/>
  <c r="K33" i="1"/>
  <c r="K9" i="1"/>
  <c r="K57" i="1"/>
  <c r="K17" i="1"/>
  <c r="K41" i="1"/>
  <c r="K16" i="1"/>
  <c r="K24" i="1"/>
  <c r="K40" i="1"/>
  <c r="K32" i="1"/>
  <c r="K53" i="1"/>
  <c r="K45" i="1"/>
  <c r="K37" i="1"/>
  <c r="K29" i="1"/>
  <c r="K21" i="1"/>
  <c r="K13" i="1"/>
  <c r="K5" i="1"/>
</calcChain>
</file>

<file path=xl/sharedStrings.xml><?xml version="1.0" encoding="utf-8"?>
<sst xmlns="http://schemas.openxmlformats.org/spreadsheetml/2006/main" count="338" uniqueCount="97">
  <si>
    <t>Isin</t>
  </si>
  <si>
    <t>CRNCY</t>
  </si>
  <si>
    <t>Weight</t>
  </si>
  <si>
    <t>Outs-Loc MM</t>
  </si>
  <si>
    <t>MVal-Loc MM</t>
  </si>
  <si>
    <t>MVal-USD MM</t>
  </si>
  <si>
    <t>FX</t>
  </si>
  <si>
    <t>CORTE_MIN Moneda local</t>
  </si>
  <si>
    <t>ARARGE3202H4 Corp</t>
  </si>
  <si>
    <t>ARS</t>
  </si>
  <si>
    <t>AUM</t>
  </si>
  <si>
    <t>ARARGE4502J2 Corp</t>
  </si>
  <si>
    <t>ARARGE4502K0 Corp</t>
  </si>
  <si>
    <t>BRSTNCLTN764 Corp</t>
  </si>
  <si>
    <t>BRL</t>
  </si>
  <si>
    <t>BRSTNCNTF162 Corp</t>
  </si>
  <si>
    <t>BRSTNCLTN7G6 Corp</t>
  </si>
  <si>
    <t>BRSTNCLTN798 Corp</t>
  </si>
  <si>
    <t>BRSTNCLTN7H4 Corp</t>
  </si>
  <si>
    <t>BRSTNCLTN7B7 Corp</t>
  </si>
  <si>
    <t>BRSTNCLTN7F8 Corp</t>
  </si>
  <si>
    <t>EI1383294 Corp</t>
  </si>
  <si>
    <t>BRSTNCLTN7I2 Corp</t>
  </si>
  <si>
    <t>BRSTNCNTF147 Corp</t>
  </si>
  <si>
    <t>BRSTNCNTF170 Corp</t>
  </si>
  <si>
    <t>BRSTNCNTF1P8 Corp</t>
  </si>
  <si>
    <t>US105756BL31 Corp</t>
  </si>
  <si>
    <t>US105756BT66 Corp</t>
  </si>
  <si>
    <t>US105756BN96 Corp</t>
  </si>
  <si>
    <t>CL0002329671 Corp</t>
  </si>
  <si>
    <t>CLP</t>
  </si>
  <si>
    <t>CL0002269331 Corp</t>
  </si>
  <si>
    <t>CL0002172501 Corp</t>
  </si>
  <si>
    <t>CL0002187822 Corp</t>
  </si>
  <si>
    <t>CL0001974774 Corp</t>
  </si>
  <si>
    <t>US168863AU21 Corp</t>
  </si>
  <si>
    <t>COL17CT03011 Corp</t>
  </si>
  <si>
    <t>COP</t>
  </si>
  <si>
    <t>TFIT15240720 Corp</t>
  </si>
  <si>
    <t>COL17CT02864 Corp</t>
  </si>
  <si>
    <t>TFIT16240724 Corp</t>
  </si>
  <si>
    <t>EI8220614 Corp</t>
  </si>
  <si>
    <t>COL17CT02914 Corp</t>
  </si>
  <si>
    <t>COL17CT03342 Corp</t>
  </si>
  <si>
    <t>COL17CT03490 Corp</t>
  </si>
  <si>
    <t>XS0502258444 Corp</t>
  </si>
  <si>
    <t>XS0833886095 Corp</t>
  </si>
  <si>
    <t>XS0306322065 Corp</t>
  </si>
  <si>
    <t>MX0MGO0000V0 Corp</t>
  </si>
  <si>
    <t>MXN</t>
  </si>
  <si>
    <t>MX0MGO0000L1 Corp</t>
  </si>
  <si>
    <t>MX0MGO0000N7 Corp</t>
  </si>
  <si>
    <t>EJ0234298 Corp</t>
  </si>
  <si>
    <t>MX0MGO000003 Corp</t>
  </si>
  <si>
    <t>MX0MGO000078 Corp</t>
  </si>
  <si>
    <t>MX0MGO0000Y4 Corp</t>
  </si>
  <si>
    <t>MX0MGO0000D8 Corp</t>
  </si>
  <si>
    <t>MX0MGO0000H9 Corp</t>
  </si>
  <si>
    <t>MX0MGO0000P2 Corp</t>
  </si>
  <si>
    <t>MX0MGO0000U2 Corp</t>
  </si>
  <si>
    <t>MX0MGO0000B2 Corp</t>
  </si>
  <si>
    <t>MX0MGO0000J5 Corp</t>
  </si>
  <si>
    <t>MX0MGO0000R8 Corp</t>
  </si>
  <si>
    <t>MX0MGO000102 Corp</t>
  </si>
  <si>
    <t>PEP01000CY33 Corp</t>
  </si>
  <si>
    <t>PEN</t>
  </si>
  <si>
    <t>PEP01000C4W4 Corp</t>
  </si>
  <si>
    <t>PEP01000C0J9 Corp</t>
  </si>
  <si>
    <t>PEP01000C5D1 Corp</t>
  </si>
  <si>
    <t>PEP01000C4G7 Corp</t>
  </si>
  <si>
    <t>PEP01000C5E9 Corp</t>
  </si>
  <si>
    <t>PEP01000C2Z1 Corp</t>
  </si>
  <si>
    <t>USP96006AE41 Corp</t>
  </si>
  <si>
    <t>UYU</t>
  </si>
  <si>
    <t>USP80557BV53 Corp</t>
  </si>
  <si>
    <t>Monto Val USD</t>
  </si>
  <si>
    <t>Monto Val local</t>
  </si>
  <si>
    <t>Nominal (local crncy)</t>
  </si>
  <si>
    <t>Mval USD cartera</t>
  </si>
  <si>
    <t>MVal local</t>
  </si>
  <si>
    <t>AN2609906 Corp</t>
  </si>
  <si>
    <t>MIN_PIECE</t>
  </si>
  <si>
    <t>CL0002179951 Corp</t>
  </si>
  <si>
    <t>MXBIGO000LW5 Corp</t>
  </si>
  <si>
    <t>COL17CT03359 Corp</t>
  </si>
  <si>
    <t>MX0SGO000015 Corp</t>
  </si>
  <si>
    <t>MIN_INCREMENT</t>
  </si>
  <si>
    <t>UF</t>
  </si>
  <si>
    <t>UVR</t>
  </si>
  <si>
    <t>UDI</t>
  </si>
  <si>
    <t>MEX</t>
  </si>
  <si>
    <t>COL</t>
  </si>
  <si>
    <t>URU</t>
  </si>
  <si>
    <t>PER</t>
  </si>
  <si>
    <t>CHI</t>
  </si>
  <si>
    <t>BRA</t>
  </si>
  <si>
    <t>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</si>
</sst>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  <numFmt numFmtId="166" formatCode="&quot;$&quot;#,##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6" fontId="0" fillId="0" borderId="0" xfId="0" applyNumberFormat="1"/>
    <xf numFmtId="165" fontId="2" fillId="2" borderId="0" xfId="1" applyNumberFormat="1" applyFont="1" applyFill="1" applyAlignment="1">
      <alignment horizontal="center"/>
    </xf>
    <xf numFmtId="15" fontId="0" fillId="0" borderId="0" xfId="0" applyNumberFormat="1"/>
    <xf numFmtId="168" fontId="0" fillId="0" borderId="0" xfId="2" applyNumberFormat="1" applyFont="1" applyAlignment="1">
      <alignment horizontal="center"/>
    </xf>
    <xf numFmtId="44" fontId="0" fillId="0" borderId="0" xfId="1" applyFont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V65"/>
  <sheetViews>
    <sheetView workbookViewId="0">
      <selection activeCell="L11" sqref="L11"/>
    </sheetView>
  </sheetViews>
  <sheetFormatPr baseColWidth="10" defaultRowHeight="15" x14ac:dyDescent="0.25"/>
  <cols>
    <col min="1" max="1" width="22.7109375" bestFit="1" customWidth="1"/>
    <col min="2" max="2" width="22.7109375" customWidth="1"/>
    <col min="3" max="3" width="13.5703125" customWidth="1"/>
    <col min="4" max="5" width="14.5703125" bestFit="1" customWidth="1"/>
    <col min="6" max="6" width="15.42578125" bestFit="1" customWidth="1"/>
    <col min="7" max="7" width="13.5703125" bestFit="1" customWidth="1"/>
    <col min="8" max="8" width="28.140625" bestFit="1" customWidth="1"/>
    <col min="9" max="9" width="28.140625" customWidth="1"/>
    <col min="10" max="10" width="17" bestFit="1" customWidth="1"/>
    <col min="11" max="11" width="18.85546875" bestFit="1" customWidth="1"/>
    <col min="12" max="12" width="19.7109375" bestFit="1" customWidth="1"/>
    <col min="13" max="13" width="21.42578125" bestFit="1" customWidth="1"/>
    <col min="14" max="14" width="16.7109375" bestFit="1" customWidth="1"/>
    <col min="15" max="15" width="17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86</v>
      </c>
      <c r="J1" s="1" t="s">
        <v>78</v>
      </c>
      <c r="K1" s="1" t="s">
        <v>79</v>
      </c>
      <c r="L1" s="1" t="s">
        <v>77</v>
      </c>
    </row>
    <row r="2" spans="1:22" x14ac:dyDescent="0.25">
      <c r="A2" s="2" t="s">
        <v>8</v>
      </c>
      <c r="B2" s="2" t="s">
        <v>9</v>
      </c>
      <c r="C2" s="3">
        <v>1.3046123423255796E-2</v>
      </c>
      <c r="D2" s="4">
        <v>62500</v>
      </c>
      <c r="E2" s="4">
        <v>66002.080556000001</v>
      </c>
      <c r="F2" s="4">
        <v>3798.954201</v>
      </c>
      <c r="G2" s="5">
        <f>+E2/F2</f>
        <v>17.373750001678424</v>
      </c>
      <c r="H2" s="6">
        <v>1</v>
      </c>
      <c r="I2" s="6">
        <v>1</v>
      </c>
      <c r="J2" s="7">
        <f t="shared" ref="J2:J60" si="0">+$O$2*C2</f>
        <v>1630765.4279069745</v>
      </c>
      <c r="K2" s="7">
        <f t="shared" ref="K2:K60" si="1">+J2*G2</f>
        <v>28332510.855835915</v>
      </c>
      <c r="L2" s="8">
        <f>+MROUND((D2*K2/E2),I2)</f>
        <v>26829183</v>
      </c>
      <c r="M2" s="7"/>
      <c r="N2" s="1" t="s">
        <v>10</v>
      </c>
      <c r="O2" s="9">
        <v>125000000</v>
      </c>
      <c r="V2" s="10"/>
    </row>
    <row r="3" spans="1:22" x14ac:dyDescent="0.25">
      <c r="A3" s="2" t="s">
        <v>11</v>
      </c>
      <c r="B3" s="2" t="s">
        <v>9</v>
      </c>
      <c r="C3" s="3">
        <v>5.4762054981603936E-3</v>
      </c>
      <c r="D3" s="4">
        <v>27279</v>
      </c>
      <c r="E3" s="4">
        <v>27704.854894</v>
      </c>
      <c r="F3" s="4">
        <v>1594.638745</v>
      </c>
      <c r="G3" s="5">
        <f t="shared" ref="G3:G60" si="2">+E3/F3</f>
        <v>17.373749998781072</v>
      </c>
      <c r="H3" s="6">
        <v>1</v>
      </c>
      <c r="I3" s="6">
        <v>1</v>
      </c>
      <c r="J3" s="7">
        <f t="shared" si="0"/>
        <v>684525.68727004924</v>
      </c>
      <c r="K3" s="7">
        <f t="shared" si="1"/>
        <v>11892778.15837363</v>
      </c>
      <c r="L3" s="8">
        <f t="shared" ref="L3:L60" si="3">+MROUND((D3*K3/E3),I3)</f>
        <v>11709973</v>
      </c>
      <c r="M3" s="7"/>
      <c r="V3" s="10"/>
    </row>
    <row r="4" spans="1:22" x14ac:dyDescent="0.25">
      <c r="A4" s="2" t="s">
        <v>12</v>
      </c>
      <c r="B4" s="2" t="s">
        <v>9</v>
      </c>
      <c r="C4" s="3">
        <v>1.2504637178650005E-2</v>
      </c>
      <c r="D4" s="4">
        <v>60192</v>
      </c>
      <c r="E4" s="4">
        <v>63262.629337999999</v>
      </c>
      <c r="F4" s="4">
        <v>3641.2766000000001</v>
      </c>
      <c r="G4" s="5">
        <f t="shared" si="2"/>
        <v>17.373750002403003</v>
      </c>
      <c r="H4" s="6">
        <v>1</v>
      </c>
      <c r="I4" s="6">
        <v>1</v>
      </c>
      <c r="J4" s="7">
        <f t="shared" si="0"/>
        <v>1563079.6473312506</v>
      </c>
      <c r="K4" s="7">
        <f t="shared" si="1"/>
        <v>27156555.026577402</v>
      </c>
      <c r="L4" s="8">
        <f t="shared" si="3"/>
        <v>25838435</v>
      </c>
      <c r="M4" s="7"/>
      <c r="V4" s="10"/>
    </row>
    <row r="5" spans="1:22" x14ac:dyDescent="0.25">
      <c r="A5" s="2" t="s">
        <v>13</v>
      </c>
      <c r="B5" s="2" t="s">
        <v>14</v>
      </c>
      <c r="C5" s="3">
        <v>3.1106550390417917E-2</v>
      </c>
      <c r="D5" s="4">
        <v>31487.904897</v>
      </c>
      <c r="E5" s="4">
        <v>29217.626797000001</v>
      </c>
      <c r="F5" s="4">
        <v>9058.044022</v>
      </c>
      <c r="G5" s="5">
        <f t="shared" si="2"/>
        <v>3.2255999999599032</v>
      </c>
      <c r="H5" s="6">
        <v>1000</v>
      </c>
      <c r="I5" s="6">
        <v>1000</v>
      </c>
      <c r="J5" s="7">
        <f t="shared" si="0"/>
        <v>3888318.7988022398</v>
      </c>
      <c r="K5" s="7">
        <f t="shared" si="1"/>
        <v>12542161.117260596</v>
      </c>
      <c r="L5" s="8">
        <f t="shared" si="3"/>
        <v>13517000</v>
      </c>
      <c r="M5" s="7"/>
    </row>
    <row r="6" spans="1:22" x14ac:dyDescent="0.25">
      <c r="A6" s="2" t="s">
        <v>15</v>
      </c>
      <c r="B6" s="2" t="s">
        <v>14</v>
      </c>
      <c r="C6" s="3">
        <v>3.6582924927029232E-3</v>
      </c>
      <c r="D6" s="4">
        <v>3210.0554860000002</v>
      </c>
      <c r="E6" s="4">
        <v>3436.1452319999999</v>
      </c>
      <c r="F6" s="4">
        <v>1065.273199</v>
      </c>
      <c r="G6" s="5">
        <f t="shared" si="2"/>
        <v>3.225600001225601</v>
      </c>
      <c r="H6" s="6">
        <v>1000</v>
      </c>
      <c r="I6" s="6">
        <v>1000</v>
      </c>
      <c r="J6" s="7">
        <f t="shared" si="0"/>
        <v>457286.56158786541</v>
      </c>
      <c r="K6" s="7">
        <f t="shared" si="1"/>
        <v>1475023.5336182695</v>
      </c>
      <c r="L6" s="8">
        <f t="shared" si="3"/>
        <v>1378000</v>
      </c>
      <c r="M6" s="7"/>
    </row>
    <row r="7" spans="1:22" x14ac:dyDescent="0.25">
      <c r="A7" s="2" t="s">
        <v>16</v>
      </c>
      <c r="B7" s="2" t="s">
        <v>14</v>
      </c>
      <c r="C7" s="3">
        <v>2.7129698946102017E-2</v>
      </c>
      <c r="D7" s="4">
        <v>28024.048043999999</v>
      </c>
      <c r="E7" s="4">
        <v>25482.266887000002</v>
      </c>
      <c r="F7" s="4">
        <v>7900.0083350000004</v>
      </c>
      <c r="G7" s="5">
        <f t="shared" si="2"/>
        <v>3.2256000002055694</v>
      </c>
      <c r="H7" s="6">
        <v>1000</v>
      </c>
      <c r="I7" s="6">
        <v>1000</v>
      </c>
      <c r="J7" s="7">
        <f t="shared" si="0"/>
        <v>3391212.368262752</v>
      </c>
      <c r="K7" s="7">
        <f t="shared" si="1"/>
        <v>10938694.615765462</v>
      </c>
      <c r="L7" s="8">
        <f t="shared" si="3"/>
        <v>12030000</v>
      </c>
      <c r="M7" s="7"/>
    </row>
    <row r="8" spans="1:22" x14ac:dyDescent="0.25">
      <c r="A8" s="2" t="s">
        <v>17</v>
      </c>
      <c r="B8" s="2" t="s">
        <v>14</v>
      </c>
      <c r="C8" s="3">
        <v>1.2676387391223303E-2</v>
      </c>
      <c r="D8" s="4">
        <v>13393.276268</v>
      </c>
      <c r="E8" s="4">
        <v>11906.622601999999</v>
      </c>
      <c r="F8" s="4">
        <v>3691.2892489999999</v>
      </c>
      <c r="G8" s="5">
        <f t="shared" si="2"/>
        <v>3.2256000001152985</v>
      </c>
      <c r="H8" s="6">
        <v>1000</v>
      </c>
      <c r="I8" s="6">
        <v>1000</v>
      </c>
      <c r="J8" s="7">
        <f t="shared" si="0"/>
        <v>1584548.4239029128</v>
      </c>
      <c r="K8" s="7">
        <f t="shared" si="1"/>
        <v>5111119.3963239314</v>
      </c>
      <c r="L8" s="8">
        <f t="shared" si="3"/>
        <v>5749000</v>
      </c>
      <c r="M8" s="7"/>
      <c r="V8" s="10"/>
    </row>
    <row r="9" spans="1:22" x14ac:dyDescent="0.25">
      <c r="A9" s="2" t="s">
        <v>18</v>
      </c>
      <c r="B9" s="2" t="s">
        <v>14</v>
      </c>
      <c r="C9" s="3">
        <v>1.6399056386886737E-2</v>
      </c>
      <c r="D9" s="4">
        <v>17776.382131999999</v>
      </c>
      <c r="E9" s="4">
        <v>15403.235117</v>
      </c>
      <c r="F9" s="4">
        <v>4775.3085060000003</v>
      </c>
      <c r="G9" s="5">
        <f t="shared" si="2"/>
        <v>3.2256000000097167</v>
      </c>
      <c r="H9" s="6">
        <v>1000</v>
      </c>
      <c r="I9" s="6">
        <v>1000</v>
      </c>
      <c r="J9" s="7">
        <f t="shared" si="0"/>
        <v>2049882.048360842</v>
      </c>
      <c r="K9" s="7">
        <f t="shared" si="1"/>
        <v>6612099.53521265</v>
      </c>
      <c r="L9" s="8">
        <f t="shared" si="3"/>
        <v>7631000</v>
      </c>
      <c r="M9" s="7"/>
      <c r="V9" s="10"/>
    </row>
    <row r="10" spans="1:22" x14ac:dyDescent="0.25">
      <c r="A10" s="2" t="s">
        <v>19</v>
      </c>
      <c r="B10" s="2" t="s">
        <v>14</v>
      </c>
      <c r="C10" s="3">
        <v>2.3739692869010738E-2</v>
      </c>
      <c r="D10" s="4">
        <v>26382.059195000002</v>
      </c>
      <c r="E10" s="4">
        <v>22298.116564</v>
      </c>
      <c r="F10" s="4">
        <v>6912.8585579999999</v>
      </c>
      <c r="G10" s="5">
        <f t="shared" si="2"/>
        <v>3.2255999999009384</v>
      </c>
      <c r="H10" s="6">
        <v>1000</v>
      </c>
      <c r="I10" s="6">
        <v>1000</v>
      </c>
      <c r="J10" s="7">
        <f t="shared" si="0"/>
        <v>2967461.6086263424</v>
      </c>
      <c r="K10" s="7">
        <f t="shared" si="1"/>
        <v>9571844.1644911692</v>
      </c>
      <c r="L10" s="8">
        <f t="shared" si="3"/>
        <v>11325000</v>
      </c>
      <c r="M10" s="7"/>
    </row>
    <row r="11" spans="1:22" x14ac:dyDescent="0.25">
      <c r="A11" s="2" t="s">
        <v>20</v>
      </c>
      <c r="B11" s="2" t="s">
        <v>14</v>
      </c>
      <c r="C11" s="3">
        <v>4.5427536191881203E-2</v>
      </c>
      <c r="D11" s="4">
        <v>53123.730973999998</v>
      </c>
      <c r="E11" s="4">
        <v>42668.980717999999</v>
      </c>
      <c r="F11" s="4">
        <v>13228.230629</v>
      </c>
      <c r="G11" s="5">
        <f t="shared" si="2"/>
        <v>3.2256000000829741</v>
      </c>
      <c r="H11" s="6">
        <v>1000</v>
      </c>
      <c r="I11" s="6">
        <v>1000</v>
      </c>
      <c r="J11" s="7">
        <f t="shared" si="0"/>
        <v>5678442.0239851503</v>
      </c>
      <c r="K11" s="7">
        <f t="shared" si="1"/>
        <v>18316382.593037665</v>
      </c>
      <c r="L11" s="8">
        <f t="shared" si="3"/>
        <v>22804000</v>
      </c>
      <c r="M11" s="7"/>
      <c r="V11" s="10"/>
    </row>
    <row r="12" spans="1:22" x14ac:dyDescent="0.25">
      <c r="A12" s="2" t="s">
        <v>21</v>
      </c>
      <c r="B12" s="2" t="s">
        <v>14</v>
      </c>
      <c r="C12" s="3">
        <v>3.2547067236178735E-2</v>
      </c>
      <c r="D12" s="4">
        <v>28671.693538</v>
      </c>
      <c r="E12" s="4">
        <v>30570.669259999999</v>
      </c>
      <c r="F12" s="4">
        <v>9477.5140319999991</v>
      </c>
      <c r="G12" s="5">
        <f t="shared" si="2"/>
        <v>3.2255999998291536</v>
      </c>
      <c r="H12" s="6">
        <v>1000</v>
      </c>
      <c r="I12" s="6">
        <v>1000</v>
      </c>
      <c r="J12" s="7">
        <f t="shared" si="0"/>
        <v>4068383.4045223417</v>
      </c>
      <c r="K12" s="7">
        <f t="shared" si="1"/>
        <v>13122977.508932197</v>
      </c>
      <c r="L12" s="8">
        <f t="shared" si="3"/>
        <v>12308000</v>
      </c>
      <c r="M12" s="7"/>
      <c r="V12" s="10"/>
    </row>
    <row r="13" spans="1:22" x14ac:dyDescent="0.25">
      <c r="A13" s="2" t="s">
        <v>22</v>
      </c>
      <c r="B13" s="2" t="s">
        <v>14</v>
      </c>
      <c r="C13" s="3">
        <v>1.7324403898085244E-2</v>
      </c>
      <c r="D13" s="4">
        <v>22509.879021000001</v>
      </c>
      <c r="E13" s="4">
        <v>16272.391545</v>
      </c>
      <c r="F13" s="4">
        <v>5044.764244</v>
      </c>
      <c r="G13" s="5">
        <f t="shared" si="2"/>
        <v>3.2255999999115121</v>
      </c>
      <c r="H13" s="6">
        <v>1000</v>
      </c>
      <c r="I13" s="6">
        <v>1000</v>
      </c>
      <c r="J13" s="7">
        <f t="shared" si="0"/>
        <v>2165550.4872606555</v>
      </c>
      <c r="K13" s="7">
        <f t="shared" si="1"/>
        <v>6985199.6515163453</v>
      </c>
      <c r="L13" s="8">
        <f t="shared" si="3"/>
        <v>9663000</v>
      </c>
      <c r="M13" s="7"/>
      <c r="V13" s="10"/>
    </row>
    <row r="14" spans="1:22" x14ac:dyDescent="0.25">
      <c r="A14" s="2" t="s">
        <v>23</v>
      </c>
      <c r="B14" s="2" t="s">
        <v>14</v>
      </c>
      <c r="C14" s="3">
        <v>4.0375543955426654E-2</v>
      </c>
      <c r="D14" s="4">
        <v>36096.156689000003</v>
      </c>
      <c r="E14" s="4">
        <v>37923.767187999998</v>
      </c>
      <c r="F14" s="4">
        <v>11757.120284000001</v>
      </c>
      <c r="G14" s="5">
        <f t="shared" si="2"/>
        <v>3.2255999999940119</v>
      </c>
      <c r="H14" s="6">
        <v>1000</v>
      </c>
      <c r="I14" s="6">
        <v>1000</v>
      </c>
      <c r="J14" s="7">
        <f t="shared" si="0"/>
        <v>5046942.994428332</v>
      </c>
      <c r="K14" s="7">
        <f t="shared" si="1"/>
        <v>16279419.322797807</v>
      </c>
      <c r="L14" s="8">
        <f t="shared" si="3"/>
        <v>15495000</v>
      </c>
      <c r="M14" s="7"/>
      <c r="V14" s="10"/>
    </row>
    <row r="15" spans="1:22" x14ac:dyDescent="0.25">
      <c r="A15" s="2" t="s">
        <v>24</v>
      </c>
      <c r="B15" s="2" t="s">
        <v>14</v>
      </c>
      <c r="C15" s="3">
        <v>2.1487793000748295E-2</v>
      </c>
      <c r="D15" s="4">
        <v>19413.568630999998</v>
      </c>
      <c r="E15" s="4">
        <v>20182.961748000002</v>
      </c>
      <c r="F15" s="4">
        <v>6257.1185969999997</v>
      </c>
      <c r="G15" s="5">
        <f t="shared" si="2"/>
        <v>3.2256000002424123</v>
      </c>
      <c r="H15" s="6">
        <v>1000</v>
      </c>
      <c r="I15" s="6">
        <v>1000</v>
      </c>
      <c r="J15" s="7">
        <f t="shared" si="0"/>
        <v>2685974.1250935369</v>
      </c>
      <c r="K15" s="7">
        <f t="shared" si="1"/>
        <v>8663878.1385528259</v>
      </c>
      <c r="L15" s="8">
        <f t="shared" si="3"/>
        <v>8334000</v>
      </c>
      <c r="M15" s="7"/>
    </row>
    <row r="16" spans="1:22" x14ac:dyDescent="0.25">
      <c r="A16" s="2" t="s">
        <v>25</v>
      </c>
      <c r="B16" s="2" t="s">
        <v>14</v>
      </c>
      <c r="C16" s="3">
        <v>2.3478092244709627E-2</v>
      </c>
      <c r="D16" s="4">
        <v>21322.495750999999</v>
      </c>
      <c r="E16" s="4">
        <v>22052.401454999999</v>
      </c>
      <c r="F16" s="4">
        <v>6836.6819990000004</v>
      </c>
      <c r="G16" s="5">
        <f t="shared" si="2"/>
        <v>3.2255999998574745</v>
      </c>
      <c r="H16" s="6">
        <v>1000</v>
      </c>
      <c r="I16" s="6">
        <v>1000</v>
      </c>
      <c r="J16" s="7">
        <f t="shared" si="0"/>
        <v>2934761.5305887032</v>
      </c>
      <c r="K16" s="7">
        <f t="shared" si="1"/>
        <v>9466366.7926486433</v>
      </c>
      <c r="L16" s="8">
        <f t="shared" si="3"/>
        <v>9153000</v>
      </c>
      <c r="M16" s="7"/>
    </row>
    <row r="17" spans="1:22" x14ac:dyDescent="0.25">
      <c r="A17" s="2" t="s">
        <v>26</v>
      </c>
      <c r="B17" s="2" t="s">
        <v>14</v>
      </c>
      <c r="C17" s="3">
        <v>8.0682881625659822E-4</v>
      </c>
      <c r="D17" s="4">
        <v>637.05894000000001</v>
      </c>
      <c r="E17" s="4">
        <v>757.83469700000001</v>
      </c>
      <c r="F17" s="4">
        <v>234.943793</v>
      </c>
      <c r="G17" s="5">
        <f t="shared" si="2"/>
        <v>3.2255999927608219</v>
      </c>
      <c r="H17" s="6">
        <v>250000</v>
      </c>
      <c r="I17" s="6">
        <v>1000</v>
      </c>
      <c r="J17" s="7">
        <f t="shared" si="0"/>
        <v>100853.60203207478</v>
      </c>
      <c r="K17" s="7">
        <f t="shared" si="1"/>
        <v>325313.37798456324</v>
      </c>
      <c r="L17" s="8">
        <f t="shared" si="3"/>
        <v>273000</v>
      </c>
      <c r="M17" s="7"/>
      <c r="V17" s="10"/>
    </row>
    <row r="18" spans="1:22" x14ac:dyDescent="0.25">
      <c r="A18" s="2" t="s">
        <v>27</v>
      </c>
      <c r="B18" s="2" t="s">
        <v>14</v>
      </c>
      <c r="C18" s="3">
        <v>1.0209655569056214E-3</v>
      </c>
      <c r="D18" s="4">
        <v>905.39871000000005</v>
      </c>
      <c r="E18" s="4">
        <v>958.96813399999996</v>
      </c>
      <c r="F18" s="4">
        <v>297.299149</v>
      </c>
      <c r="G18" s="5">
        <f t="shared" si="2"/>
        <v>3.2255999965879485</v>
      </c>
      <c r="H18" s="6">
        <v>350000</v>
      </c>
      <c r="I18" s="6">
        <v>1000</v>
      </c>
      <c r="J18" s="7">
        <f t="shared" si="0"/>
        <v>127620.69461320268</v>
      </c>
      <c r="K18" s="7">
        <f t="shared" si="1"/>
        <v>411653.31210889819</v>
      </c>
      <c r="L18" s="8">
        <f t="shared" si="3"/>
        <v>389000</v>
      </c>
      <c r="M18" s="7"/>
    </row>
    <row r="19" spans="1:22" x14ac:dyDescent="0.25">
      <c r="A19" s="2" t="s">
        <v>28</v>
      </c>
      <c r="B19" s="2" t="s">
        <v>14</v>
      </c>
      <c r="C19" s="3">
        <v>1.653141931481877E-3</v>
      </c>
      <c r="D19" s="4">
        <v>1369.5333949999999</v>
      </c>
      <c r="E19" s="4">
        <v>1552.75604</v>
      </c>
      <c r="F19" s="4">
        <v>481.38518099999999</v>
      </c>
      <c r="G19" s="5">
        <f t="shared" si="2"/>
        <v>3.2256000003456693</v>
      </c>
      <c r="H19" s="6">
        <v>250000</v>
      </c>
      <c r="I19" s="6">
        <v>1000</v>
      </c>
      <c r="J19" s="7">
        <f t="shared" si="0"/>
        <v>206642.74143523461</v>
      </c>
      <c r="K19" s="7">
        <f t="shared" si="1"/>
        <v>666546.82684492285</v>
      </c>
      <c r="L19" s="8">
        <f t="shared" si="3"/>
        <v>588000</v>
      </c>
      <c r="M19" s="7"/>
      <c r="V19" s="10"/>
    </row>
    <row r="20" spans="1:22" x14ac:dyDescent="0.25">
      <c r="A20" s="2" t="s">
        <v>29</v>
      </c>
      <c r="B20" s="2" t="s">
        <v>30</v>
      </c>
      <c r="C20" s="3">
        <v>5.608069573269636E-3</v>
      </c>
      <c r="D20" s="4">
        <v>1000000</v>
      </c>
      <c r="E20" s="4">
        <v>1035590.278082</v>
      </c>
      <c r="F20" s="4">
        <v>1633.0367859999999</v>
      </c>
      <c r="G20" s="5">
        <f t="shared" si="2"/>
        <v>634.15000014702673</v>
      </c>
      <c r="H20" s="6">
        <v>5000000</v>
      </c>
      <c r="I20" s="6">
        <v>5000000</v>
      </c>
      <c r="J20" s="7">
        <f t="shared" si="0"/>
        <v>701008.69665870455</v>
      </c>
      <c r="K20" s="7">
        <f t="shared" si="1"/>
        <v>444544665.08918452</v>
      </c>
      <c r="L20" s="8">
        <f t="shared" si="3"/>
        <v>430000000</v>
      </c>
      <c r="M20" s="7"/>
      <c r="V20" s="10"/>
    </row>
    <row r="21" spans="1:22" x14ac:dyDescent="0.25">
      <c r="A21" s="2" t="s">
        <v>31</v>
      </c>
      <c r="B21" s="2" t="s">
        <v>30</v>
      </c>
      <c r="C21" s="3">
        <v>1.4385032874675099E-2</v>
      </c>
      <c r="D21" s="4">
        <v>2564600</v>
      </c>
      <c r="E21" s="4">
        <v>2656350.8169300002</v>
      </c>
      <c r="F21" s="4">
        <v>4188.8367369999996</v>
      </c>
      <c r="G21" s="5">
        <f t="shared" si="2"/>
        <v>634.150000038543</v>
      </c>
      <c r="H21" s="6">
        <v>5000000</v>
      </c>
      <c r="I21" s="6">
        <v>5000000</v>
      </c>
      <c r="J21" s="7">
        <f t="shared" si="0"/>
        <v>1798129.1093343874</v>
      </c>
      <c r="K21" s="7">
        <f t="shared" si="1"/>
        <v>1140283574.7537069</v>
      </c>
      <c r="L21" s="8">
        <f t="shared" si="3"/>
        <v>1100000000</v>
      </c>
      <c r="M21" s="7"/>
    </row>
    <row r="22" spans="1:22" x14ac:dyDescent="0.25">
      <c r="A22" s="2" t="s">
        <v>32</v>
      </c>
      <c r="B22" s="2" t="s">
        <v>30</v>
      </c>
      <c r="C22" s="3">
        <v>1.9881781340392795E-2</v>
      </c>
      <c r="D22" s="4">
        <v>3629400</v>
      </c>
      <c r="E22" s="4">
        <v>3671384.4567120001</v>
      </c>
      <c r="F22" s="4">
        <v>5789.4574730000004</v>
      </c>
      <c r="G22" s="5">
        <f t="shared" si="2"/>
        <v>634.15000003610874</v>
      </c>
      <c r="H22" s="6">
        <v>5000000</v>
      </c>
      <c r="I22" s="6">
        <v>5000000</v>
      </c>
      <c r="J22" s="7">
        <f t="shared" si="0"/>
        <v>2485222.6675490993</v>
      </c>
      <c r="K22" s="7">
        <f t="shared" si="1"/>
        <v>1576003954.7159996</v>
      </c>
      <c r="L22" s="8">
        <f t="shared" si="3"/>
        <v>1560000000</v>
      </c>
      <c r="M22" s="7"/>
      <c r="V22" s="10"/>
    </row>
    <row r="23" spans="1:22" x14ac:dyDescent="0.25">
      <c r="A23" s="2" t="s">
        <v>33</v>
      </c>
      <c r="B23" s="2" t="s">
        <v>30</v>
      </c>
      <c r="C23" s="3">
        <v>1.8752518827154355E-2</v>
      </c>
      <c r="D23" s="4">
        <v>3415200</v>
      </c>
      <c r="E23" s="4">
        <v>3462854.004896</v>
      </c>
      <c r="F23" s="4">
        <v>5460.6228890000002</v>
      </c>
      <c r="G23" s="5">
        <f t="shared" si="2"/>
        <v>634.14999997008579</v>
      </c>
      <c r="H23" s="6">
        <v>5000000</v>
      </c>
      <c r="I23" s="6">
        <v>5000000</v>
      </c>
      <c r="J23" s="7">
        <f t="shared" si="0"/>
        <v>2344064.8533942942</v>
      </c>
      <c r="K23" s="7">
        <f t="shared" si="1"/>
        <v>1486488726.7098708</v>
      </c>
      <c r="L23" s="8">
        <f t="shared" si="3"/>
        <v>1465000000</v>
      </c>
      <c r="M23" s="7"/>
      <c r="V23" s="10"/>
    </row>
    <row r="24" spans="1:22" x14ac:dyDescent="0.25">
      <c r="A24" s="2" t="s">
        <v>34</v>
      </c>
      <c r="B24" s="2" t="s">
        <v>30</v>
      </c>
      <c r="C24" s="3">
        <v>1.1986721648360494E-2</v>
      </c>
      <c r="D24" s="4">
        <v>1966130</v>
      </c>
      <c r="E24" s="4">
        <v>2213476.8905870002</v>
      </c>
      <c r="F24" s="4">
        <v>3490.4626520000002</v>
      </c>
      <c r="G24" s="5">
        <f t="shared" si="2"/>
        <v>634.14999994877473</v>
      </c>
      <c r="H24" s="6">
        <v>5000000</v>
      </c>
      <c r="I24" s="6">
        <v>5000000</v>
      </c>
      <c r="J24" s="7">
        <f t="shared" si="0"/>
        <v>1498340.2060450618</v>
      </c>
      <c r="K24" s="7">
        <f t="shared" si="1"/>
        <v>950172441.58672309</v>
      </c>
      <c r="L24" s="8">
        <f t="shared" si="3"/>
        <v>845000000</v>
      </c>
      <c r="M24" s="7"/>
    </row>
    <row r="25" spans="1:22" x14ac:dyDescent="0.25">
      <c r="A25" s="2" t="s">
        <v>35</v>
      </c>
      <c r="B25" s="2" t="s">
        <v>30</v>
      </c>
      <c r="C25" s="3">
        <v>2.526971809347345E-3</v>
      </c>
      <c r="D25" s="4">
        <v>434345</v>
      </c>
      <c r="E25" s="4">
        <v>466632.484398</v>
      </c>
      <c r="F25" s="4">
        <v>735.83928800000001</v>
      </c>
      <c r="G25" s="5">
        <f t="shared" si="2"/>
        <v>634.14999988149589</v>
      </c>
      <c r="H25" s="6">
        <v>50000000</v>
      </c>
      <c r="I25" s="6">
        <v>500000</v>
      </c>
      <c r="J25" s="7">
        <f t="shared" si="0"/>
        <v>315871.47616841813</v>
      </c>
      <c r="K25" s="7">
        <f t="shared" si="1"/>
        <v>200309896.5747703</v>
      </c>
      <c r="L25" s="8">
        <f t="shared" si="3"/>
        <v>186500000</v>
      </c>
      <c r="M25" s="7"/>
    </row>
    <row r="26" spans="1:22" x14ac:dyDescent="0.25">
      <c r="A26" s="2" t="s">
        <v>36</v>
      </c>
      <c r="B26" s="2" t="s">
        <v>37</v>
      </c>
      <c r="C26" s="3">
        <v>1.6775913129752254E-2</v>
      </c>
      <c r="D26" s="4">
        <v>13849626</v>
      </c>
      <c r="E26" s="4">
        <v>14542418.442283001</v>
      </c>
      <c r="F26" s="4">
        <v>4885.0469670000002</v>
      </c>
      <c r="G26" s="5">
        <f t="shared" si="2"/>
        <v>2976.925000009524</v>
      </c>
      <c r="H26" s="6">
        <v>500000</v>
      </c>
      <c r="I26" s="6">
        <v>100000</v>
      </c>
      <c r="J26" s="7">
        <f t="shared" si="0"/>
        <v>2096989.1412190318</v>
      </c>
      <c r="K26" s="7">
        <f t="shared" si="1"/>
        <v>6242579399.2434378</v>
      </c>
      <c r="L26" s="8">
        <f t="shared" si="3"/>
        <v>5945200000</v>
      </c>
      <c r="M26" s="7"/>
    </row>
    <row r="27" spans="1:22" x14ac:dyDescent="0.25">
      <c r="A27" s="2" t="s">
        <v>38</v>
      </c>
      <c r="B27" s="2" t="s">
        <v>37</v>
      </c>
      <c r="C27" s="3">
        <v>2.6416669192971837E-2</v>
      </c>
      <c r="D27" s="4">
        <v>19478743</v>
      </c>
      <c r="E27" s="4">
        <v>22899633.199671999</v>
      </c>
      <c r="F27" s="4">
        <v>7692.3782760000004</v>
      </c>
      <c r="G27" s="5">
        <f t="shared" si="2"/>
        <v>2976.92500005079</v>
      </c>
      <c r="H27" s="6">
        <v>500000</v>
      </c>
      <c r="I27" s="6">
        <v>100000</v>
      </c>
      <c r="J27" s="7">
        <f t="shared" si="0"/>
        <v>3302083.6491214796</v>
      </c>
      <c r="K27" s="7">
        <f t="shared" si="1"/>
        <v>9830055367.3286743</v>
      </c>
      <c r="L27" s="8">
        <f t="shared" si="3"/>
        <v>8361600000</v>
      </c>
      <c r="M27" s="7"/>
      <c r="V27" s="10"/>
    </row>
    <row r="28" spans="1:22" x14ac:dyDescent="0.25">
      <c r="A28" s="2" t="s">
        <v>39</v>
      </c>
      <c r="B28" s="2" t="s">
        <v>37</v>
      </c>
      <c r="C28" s="3">
        <v>3.5729754303416815E-2</v>
      </c>
      <c r="D28" s="4">
        <v>28499371</v>
      </c>
      <c r="E28" s="4">
        <v>30972802.128913999</v>
      </c>
      <c r="F28" s="4">
        <v>10404.293736</v>
      </c>
      <c r="G28" s="5">
        <f t="shared" si="2"/>
        <v>2976.9249998916025</v>
      </c>
      <c r="H28" s="6">
        <v>500000</v>
      </c>
      <c r="I28" s="6">
        <v>100000</v>
      </c>
      <c r="J28" s="7">
        <f t="shared" si="0"/>
        <v>4466219.2879271023</v>
      </c>
      <c r="K28" s="7">
        <f t="shared" si="1"/>
        <v>13295599853.228262</v>
      </c>
      <c r="L28" s="8">
        <f t="shared" si="3"/>
        <v>12233800000</v>
      </c>
      <c r="M28" s="7"/>
      <c r="V28" s="10"/>
    </row>
    <row r="29" spans="1:22" x14ac:dyDescent="0.25">
      <c r="A29" s="2" t="s">
        <v>40</v>
      </c>
      <c r="B29" s="2" t="s">
        <v>37</v>
      </c>
      <c r="C29" s="3">
        <v>3.8392142103901968E-2</v>
      </c>
      <c r="D29" s="4">
        <v>26889987</v>
      </c>
      <c r="E29" s="4">
        <v>33280727.614498001</v>
      </c>
      <c r="F29" s="4">
        <v>11179.565361999999</v>
      </c>
      <c r="G29" s="5">
        <f t="shared" si="2"/>
        <v>2976.9249999307804</v>
      </c>
      <c r="H29" s="6">
        <v>500000</v>
      </c>
      <c r="I29" s="6">
        <v>100000</v>
      </c>
      <c r="J29" s="7">
        <f t="shared" si="0"/>
        <v>4799017.7629877459</v>
      </c>
      <c r="K29" s="7">
        <f t="shared" si="1"/>
        <v>14286315953.750109</v>
      </c>
      <c r="L29" s="8">
        <f t="shared" si="3"/>
        <v>11543000000</v>
      </c>
      <c r="M29" s="7"/>
      <c r="V29" s="10"/>
    </row>
    <row r="30" spans="1:22" x14ac:dyDescent="0.25">
      <c r="A30" s="2" t="s">
        <v>41</v>
      </c>
      <c r="B30" s="2" t="s">
        <v>37</v>
      </c>
      <c r="C30" s="3">
        <v>3.5739468782439457E-2</v>
      </c>
      <c r="D30" s="4">
        <v>28711413</v>
      </c>
      <c r="E30" s="4">
        <v>30981223.252742</v>
      </c>
      <c r="F30" s="4">
        <v>10407.122535</v>
      </c>
      <c r="G30" s="5">
        <f t="shared" si="2"/>
        <v>2976.9250000227848</v>
      </c>
      <c r="H30" s="6">
        <v>500000</v>
      </c>
      <c r="I30" s="6">
        <v>100000</v>
      </c>
      <c r="J30" s="7">
        <f t="shared" si="0"/>
        <v>4467433.5978049319</v>
      </c>
      <c r="K30" s="7">
        <f t="shared" si="1"/>
        <v>13299214763.247236</v>
      </c>
      <c r="L30" s="8">
        <f t="shared" si="3"/>
        <v>12324900000</v>
      </c>
      <c r="M30" s="7"/>
      <c r="V30" s="10"/>
    </row>
    <row r="31" spans="1:22" x14ac:dyDescent="0.25">
      <c r="A31" s="2" t="s">
        <v>42</v>
      </c>
      <c r="B31" s="2" t="s">
        <v>37</v>
      </c>
      <c r="C31" s="3">
        <v>1.557496406166038E-2</v>
      </c>
      <c r="D31" s="4">
        <v>13804481</v>
      </c>
      <c r="E31" s="4">
        <v>13501360.126075</v>
      </c>
      <c r="F31" s="4">
        <v>4535.337681</v>
      </c>
      <c r="G31" s="5">
        <f t="shared" si="2"/>
        <v>2976.9250000141278</v>
      </c>
      <c r="H31" s="6">
        <v>100000</v>
      </c>
      <c r="I31" s="6">
        <v>100000</v>
      </c>
      <c r="J31" s="7">
        <f t="shared" si="0"/>
        <v>1946870.5077075474</v>
      </c>
      <c r="K31" s="7">
        <f t="shared" si="1"/>
        <v>5795687486.1847954</v>
      </c>
      <c r="L31" s="8">
        <f t="shared" si="3"/>
        <v>5925800000</v>
      </c>
      <c r="M31" s="7"/>
    </row>
    <row r="32" spans="1:22" x14ac:dyDescent="0.25">
      <c r="A32" s="2" t="s">
        <v>43</v>
      </c>
      <c r="B32" s="2" t="s">
        <v>37</v>
      </c>
      <c r="C32" s="3">
        <v>2.1553155935087599E-2</v>
      </c>
      <c r="D32" s="4">
        <v>17081086</v>
      </c>
      <c r="E32" s="4">
        <v>18683633.48852</v>
      </c>
      <c r="F32" s="4">
        <v>6276.1518980000001</v>
      </c>
      <c r="G32" s="5">
        <f t="shared" si="2"/>
        <v>2976.924999930905</v>
      </c>
      <c r="H32" s="6">
        <v>100000</v>
      </c>
      <c r="I32" s="6">
        <v>100000</v>
      </c>
      <c r="J32" s="7">
        <f t="shared" si="0"/>
        <v>2694144.4918859499</v>
      </c>
      <c r="K32" s="7">
        <f t="shared" si="1"/>
        <v>8020266091.3214293</v>
      </c>
      <c r="L32" s="8">
        <f t="shared" si="3"/>
        <v>7332300000</v>
      </c>
      <c r="M32" s="7"/>
    </row>
    <row r="33" spans="1:22" x14ac:dyDescent="0.25">
      <c r="A33" s="2" t="s">
        <v>44</v>
      </c>
      <c r="B33" s="2" t="s">
        <v>37</v>
      </c>
      <c r="C33" s="3">
        <v>1.0338053231242171E-2</v>
      </c>
      <c r="D33" s="4">
        <v>8718750</v>
      </c>
      <c r="E33" s="4">
        <v>8961675.873288</v>
      </c>
      <c r="F33" s="4">
        <v>3010.3801319999998</v>
      </c>
      <c r="G33" s="5">
        <f t="shared" si="2"/>
        <v>2976.9249996126405</v>
      </c>
      <c r="H33" s="6">
        <v>500000</v>
      </c>
      <c r="I33" s="6">
        <v>100000</v>
      </c>
      <c r="J33" s="7">
        <f t="shared" si="0"/>
        <v>1292256.6539052713</v>
      </c>
      <c r="K33" s="7">
        <f t="shared" si="1"/>
        <v>3846951138.9263821</v>
      </c>
      <c r="L33" s="8">
        <f t="shared" si="3"/>
        <v>3742700000</v>
      </c>
      <c r="M33" s="7"/>
    </row>
    <row r="34" spans="1:22" x14ac:dyDescent="0.25">
      <c r="A34" s="2" t="s">
        <v>45</v>
      </c>
      <c r="B34" s="2" t="s">
        <v>37</v>
      </c>
      <c r="C34" s="3">
        <v>3.158482305053278E-3</v>
      </c>
      <c r="D34" s="4">
        <v>2467611.0320000001</v>
      </c>
      <c r="E34" s="4">
        <v>2737971.4578120001</v>
      </c>
      <c r="F34" s="4">
        <v>919.73141999999996</v>
      </c>
      <c r="G34" s="5">
        <f t="shared" si="2"/>
        <v>2976.9250003571697</v>
      </c>
      <c r="H34" s="6">
        <v>5000000</v>
      </c>
      <c r="I34" s="6">
        <v>1000000</v>
      </c>
      <c r="J34" s="7">
        <f t="shared" si="0"/>
        <v>394810.28813165973</v>
      </c>
      <c r="K34" s="7">
        <f t="shared" si="1"/>
        <v>1175320617.1373553</v>
      </c>
      <c r="L34" s="8">
        <f t="shared" si="3"/>
        <v>1059000000</v>
      </c>
      <c r="M34" s="7"/>
    </row>
    <row r="35" spans="1:22" x14ac:dyDescent="0.25">
      <c r="A35" s="2" t="s">
        <v>46</v>
      </c>
      <c r="B35" s="2" t="s">
        <v>37</v>
      </c>
      <c r="C35" s="3">
        <v>1.1241908514587069E-3</v>
      </c>
      <c r="D35" s="4">
        <v>1000000</v>
      </c>
      <c r="E35" s="4">
        <v>974519.45753400004</v>
      </c>
      <c r="F35" s="4">
        <v>327.35774600000002</v>
      </c>
      <c r="G35" s="5">
        <f t="shared" si="2"/>
        <v>2976.9249985427259</v>
      </c>
      <c r="H35" s="6">
        <v>5000000</v>
      </c>
      <c r="I35" s="6">
        <v>1000000</v>
      </c>
      <c r="J35" s="7">
        <f t="shared" si="0"/>
        <v>140523.85643233836</v>
      </c>
      <c r="K35" s="7">
        <f t="shared" si="1"/>
        <v>418328981.10505712</v>
      </c>
      <c r="L35" s="8">
        <f t="shared" si="3"/>
        <v>429000000</v>
      </c>
      <c r="M35" s="7"/>
      <c r="V35" s="10"/>
    </row>
    <row r="36" spans="1:22" x14ac:dyDescent="0.25">
      <c r="A36" s="2" t="s">
        <v>47</v>
      </c>
      <c r="B36" s="2" t="s">
        <v>37</v>
      </c>
      <c r="C36" s="3">
        <v>2.8720182479474235E-3</v>
      </c>
      <c r="D36" s="4">
        <v>1924515</v>
      </c>
      <c r="E36" s="4">
        <v>2489646.3647889998</v>
      </c>
      <c r="F36" s="4">
        <v>836.31477600000005</v>
      </c>
      <c r="G36" s="5">
        <f t="shared" si="2"/>
        <v>2976.9250002931908</v>
      </c>
      <c r="H36" s="6">
        <v>5000000</v>
      </c>
      <c r="I36" s="6">
        <v>1000000</v>
      </c>
      <c r="J36" s="7">
        <f t="shared" si="0"/>
        <v>359002.28099342796</v>
      </c>
      <c r="K36" s="7">
        <f t="shared" si="1"/>
        <v>1068722865.4516168</v>
      </c>
      <c r="L36" s="8">
        <f t="shared" si="3"/>
        <v>826000000</v>
      </c>
      <c r="M36" s="7"/>
      <c r="V36" s="10"/>
    </row>
    <row r="37" spans="1:22" x14ac:dyDescent="0.25">
      <c r="A37" s="2" t="s">
        <v>48</v>
      </c>
      <c r="B37" s="2" t="s">
        <v>49</v>
      </c>
      <c r="C37" s="3">
        <v>2.5544436572729541E-2</v>
      </c>
      <c r="D37" s="4">
        <v>140003.895984</v>
      </c>
      <c r="E37" s="4">
        <v>137912.57223200001</v>
      </c>
      <c r="F37" s="4">
        <v>7438.3892809999998</v>
      </c>
      <c r="G37" s="5">
        <f t="shared" si="2"/>
        <v>18.540650001240504</v>
      </c>
      <c r="H37" s="6">
        <v>100</v>
      </c>
      <c r="I37" s="6">
        <v>100</v>
      </c>
      <c r="J37" s="7">
        <f t="shared" si="0"/>
        <v>3193054.5715911929</v>
      </c>
      <c r="K37" s="7">
        <f t="shared" si="1"/>
        <v>59201307.246733248</v>
      </c>
      <c r="L37" s="8">
        <f t="shared" si="3"/>
        <v>60099000</v>
      </c>
      <c r="M37" s="7"/>
      <c r="V37" s="10"/>
    </row>
    <row r="38" spans="1:22" x14ac:dyDescent="0.25">
      <c r="A38" s="2" t="s">
        <v>50</v>
      </c>
      <c r="B38" s="2" t="s">
        <v>49</v>
      </c>
      <c r="C38" s="3">
        <v>3.6829601032038653E-2</v>
      </c>
      <c r="D38" s="4">
        <v>187565.51336499999</v>
      </c>
      <c r="E38" s="4">
        <v>198840.36189</v>
      </c>
      <c r="F38" s="4">
        <v>10724.562617</v>
      </c>
      <c r="G38" s="5">
        <f t="shared" si="2"/>
        <v>18.54065000047731</v>
      </c>
      <c r="H38" s="6">
        <v>100</v>
      </c>
      <c r="I38" s="6">
        <v>100</v>
      </c>
      <c r="J38" s="7">
        <f t="shared" si="0"/>
        <v>4603700.1290048314</v>
      </c>
      <c r="K38" s="7">
        <f t="shared" si="1"/>
        <v>85355592.799030825</v>
      </c>
      <c r="L38" s="8">
        <f t="shared" si="3"/>
        <v>80515700</v>
      </c>
      <c r="M38" s="7"/>
      <c r="V38" s="10"/>
    </row>
    <row r="39" spans="1:22" x14ac:dyDescent="0.25">
      <c r="A39" s="2" t="s">
        <v>51</v>
      </c>
      <c r="B39" s="2" t="s">
        <v>49</v>
      </c>
      <c r="C39" s="3">
        <v>3.4768717041252527E-2</v>
      </c>
      <c r="D39" s="4">
        <v>185429.335108</v>
      </c>
      <c r="E39" s="4">
        <v>187713.79773200001</v>
      </c>
      <c r="F39" s="4">
        <v>10124.445352999999</v>
      </c>
      <c r="G39" s="5">
        <f t="shared" si="2"/>
        <v>18.540649999792638</v>
      </c>
      <c r="H39" s="6">
        <v>100</v>
      </c>
      <c r="I39" s="6">
        <v>100</v>
      </c>
      <c r="J39" s="7">
        <f t="shared" si="0"/>
        <v>4346089.6301565655</v>
      </c>
      <c r="K39" s="7">
        <f t="shared" si="1"/>
        <v>80579326.700461119</v>
      </c>
      <c r="L39" s="8">
        <f t="shared" si="3"/>
        <v>79598700</v>
      </c>
      <c r="M39" s="7"/>
      <c r="V39" s="10"/>
    </row>
    <row r="40" spans="1:22" x14ac:dyDescent="0.25">
      <c r="A40" s="2" t="s">
        <v>52</v>
      </c>
      <c r="B40" s="2" t="s">
        <v>49</v>
      </c>
      <c r="C40" s="3">
        <v>2.5211372104129392E-2</v>
      </c>
      <c r="D40" s="4">
        <v>135055.76605100001</v>
      </c>
      <c r="E40" s="4">
        <v>136114.381165</v>
      </c>
      <c r="F40" s="4">
        <v>7341.4028719999997</v>
      </c>
      <c r="G40" s="5">
        <f t="shared" si="2"/>
        <v>18.540650000851773</v>
      </c>
      <c r="H40" s="6">
        <v>100</v>
      </c>
      <c r="I40" s="6">
        <v>100</v>
      </c>
      <c r="J40" s="7">
        <f t="shared" si="0"/>
        <v>3151421.5130161741</v>
      </c>
      <c r="K40" s="7">
        <f t="shared" si="1"/>
        <v>58429403.277987622</v>
      </c>
      <c r="L40" s="8">
        <f t="shared" si="3"/>
        <v>57975000</v>
      </c>
      <c r="M40" s="7"/>
      <c r="V40" s="10"/>
    </row>
    <row r="41" spans="1:22" x14ac:dyDescent="0.25">
      <c r="A41" s="2" t="s">
        <v>53</v>
      </c>
      <c r="B41" s="2" t="s">
        <v>49</v>
      </c>
      <c r="C41" s="3">
        <v>1.1340670373964244E-2</v>
      </c>
      <c r="D41" s="4">
        <v>56628.726863999997</v>
      </c>
      <c r="E41" s="4">
        <v>61227.462088</v>
      </c>
      <c r="F41" s="4">
        <v>3302.336331</v>
      </c>
      <c r="G41" s="5">
        <f t="shared" si="2"/>
        <v>18.540649997772743</v>
      </c>
      <c r="H41" s="6">
        <v>100</v>
      </c>
      <c r="I41" s="6">
        <v>100</v>
      </c>
      <c r="J41" s="7">
        <f t="shared" si="0"/>
        <v>1417583.7967455306</v>
      </c>
      <c r="K41" s="7">
        <f t="shared" si="1"/>
        <v>26282925.017972697</v>
      </c>
      <c r="L41" s="8">
        <f t="shared" si="3"/>
        <v>24308800</v>
      </c>
      <c r="M41" s="7"/>
      <c r="V41" s="10"/>
    </row>
    <row r="42" spans="1:22" x14ac:dyDescent="0.25">
      <c r="A42" s="2" t="s">
        <v>54</v>
      </c>
      <c r="B42" s="2" t="s">
        <v>49</v>
      </c>
      <c r="C42" s="3">
        <v>3.6553199218553482E-2</v>
      </c>
      <c r="D42" s="4">
        <v>163663.58871000001</v>
      </c>
      <c r="E42" s="4">
        <v>197348.08841500001</v>
      </c>
      <c r="F42" s="4">
        <v>10644.076039</v>
      </c>
      <c r="G42" s="5">
        <f t="shared" si="2"/>
        <v>18.540650000236251</v>
      </c>
      <c r="H42" s="6">
        <v>100</v>
      </c>
      <c r="I42" s="6">
        <v>100</v>
      </c>
      <c r="J42" s="7">
        <f t="shared" si="0"/>
        <v>4569149.9023191854</v>
      </c>
      <c r="K42" s="7">
        <f t="shared" si="1"/>
        <v>84715009.137513667</v>
      </c>
      <c r="L42" s="8">
        <f t="shared" si="3"/>
        <v>70255400</v>
      </c>
      <c r="M42" s="7"/>
      <c r="V42" s="10"/>
    </row>
    <row r="43" spans="1:22" x14ac:dyDescent="0.25">
      <c r="A43" s="2" t="s">
        <v>55</v>
      </c>
      <c r="B43" s="2" t="s">
        <v>49</v>
      </c>
      <c r="C43" s="3">
        <v>1.6370148541815416E-2</v>
      </c>
      <c r="D43" s="4">
        <v>95600.929300999996</v>
      </c>
      <c r="E43" s="4">
        <v>88381.252280999994</v>
      </c>
      <c r="F43" s="4">
        <v>4766.8907120000003</v>
      </c>
      <c r="G43" s="5">
        <f t="shared" si="2"/>
        <v>18.540650000326668</v>
      </c>
      <c r="H43" s="6">
        <v>100</v>
      </c>
      <c r="I43" s="6">
        <v>100</v>
      </c>
      <c r="J43" s="7">
        <f t="shared" si="0"/>
        <v>2046268.5677269271</v>
      </c>
      <c r="K43" s="7">
        <f t="shared" si="1"/>
        <v>37939149.320894703</v>
      </c>
      <c r="L43" s="8">
        <f t="shared" si="3"/>
        <v>41038300</v>
      </c>
      <c r="M43" s="7"/>
    </row>
    <row r="44" spans="1:22" x14ac:dyDescent="0.25">
      <c r="A44" s="2" t="s">
        <v>56</v>
      </c>
      <c r="B44" s="2" t="s">
        <v>49</v>
      </c>
      <c r="C44" s="3">
        <v>1.7801317413228979E-2</v>
      </c>
      <c r="D44" s="4">
        <v>91277.589429</v>
      </c>
      <c r="E44" s="4">
        <v>96108.029888000005</v>
      </c>
      <c r="F44" s="4">
        <v>5183.6386469999998</v>
      </c>
      <c r="G44" s="5">
        <f t="shared" si="2"/>
        <v>18.540650001446757</v>
      </c>
      <c r="H44" s="6">
        <v>100</v>
      </c>
      <c r="I44" s="6">
        <v>100</v>
      </c>
      <c r="J44" s="7">
        <f t="shared" si="0"/>
        <v>2225164.6766536226</v>
      </c>
      <c r="K44" s="7">
        <f t="shared" si="1"/>
        <v>41255999.465417258</v>
      </c>
      <c r="L44" s="8">
        <f t="shared" si="3"/>
        <v>39182500</v>
      </c>
      <c r="M44" s="7"/>
      <c r="V44" s="10"/>
    </row>
    <row r="45" spans="1:22" x14ac:dyDescent="0.25">
      <c r="A45" s="2" t="s">
        <v>57</v>
      </c>
      <c r="B45" s="2" t="s">
        <v>49</v>
      </c>
      <c r="C45" s="3">
        <v>1.2805716483674144E-2</v>
      </c>
      <c r="D45" s="4">
        <v>61016.954644999998</v>
      </c>
      <c r="E45" s="4">
        <v>69137.140461000003</v>
      </c>
      <c r="F45" s="4">
        <v>3728.949118</v>
      </c>
      <c r="G45" s="5">
        <f t="shared" si="2"/>
        <v>18.540649999022058</v>
      </c>
      <c r="H45" s="6">
        <v>100</v>
      </c>
      <c r="I45" s="6">
        <v>100</v>
      </c>
      <c r="J45" s="7">
        <f t="shared" si="0"/>
        <v>1600714.560459268</v>
      </c>
      <c r="K45" s="7">
        <f t="shared" si="1"/>
        <v>29678288.413813721</v>
      </c>
      <c r="L45" s="8">
        <f t="shared" si="3"/>
        <v>26192600</v>
      </c>
      <c r="M45" s="7"/>
    </row>
    <row r="46" spans="1:22" x14ac:dyDescent="0.25">
      <c r="A46" s="2" t="s">
        <v>58</v>
      </c>
      <c r="B46" s="2" t="s">
        <v>49</v>
      </c>
      <c r="C46" s="3">
        <v>1.6207820199316721E-2</v>
      </c>
      <c r="D46" s="4">
        <v>81826.275223000004</v>
      </c>
      <c r="E46" s="4">
        <v>87504.853252999994</v>
      </c>
      <c r="F46" s="4">
        <v>4719.6216560000003</v>
      </c>
      <c r="G46" s="5">
        <f t="shared" si="2"/>
        <v>18.540649999297315</v>
      </c>
      <c r="H46" s="6">
        <v>100</v>
      </c>
      <c r="I46" s="6">
        <v>100</v>
      </c>
      <c r="J46" s="7">
        <f t="shared" si="0"/>
        <v>2025977.5249145902</v>
      </c>
      <c r="K46" s="7">
        <f t="shared" si="1"/>
        <v>37562940.195884071</v>
      </c>
      <c r="L46" s="8">
        <f t="shared" si="3"/>
        <v>35125300</v>
      </c>
      <c r="M46" s="7"/>
    </row>
    <row r="47" spans="1:22" x14ac:dyDescent="0.25">
      <c r="A47" s="2" t="s">
        <v>59</v>
      </c>
      <c r="B47" s="2" t="s">
        <v>49</v>
      </c>
      <c r="C47" s="3">
        <v>1.0734794896057706E-2</v>
      </c>
      <c r="D47" s="4">
        <v>54301.665943</v>
      </c>
      <c r="E47" s="4">
        <v>57956.384060999997</v>
      </c>
      <c r="F47" s="4">
        <v>3125.9089650000001</v>
      </c>
      <c r="G47" s="5">
        <f t="shared" si="2"/>
        <v>18.540650002902435</v>
      </c>
      <c r="H47" s="6">
        <v>100</v>
      </c>
      <c r="I47" s="6">
        <v>100</v>
      </c>
      <c r="J47" s="7">
        <f t="shared" si="0"/>
        <v>1341849.3620072133</v>
      </c>
      <c r="K47" s="7">
        <f t="shared" si="1"/>
        <v>24878759.37759367</v>
      </c>
      <c r="L47" s="8">
        <f t="shared" si="3"/>
        <v>23309900</v>
      </c>
      <c r="M47" s="7"/>
      <c r="V47" s="10"/>
    </row>
    <row r="48" spans="1:22" x14ac:dyDescent="0.25">
      <c r="A48" s="2" t="s">
        <v>60</v>
      </c>
      <c r="B48" s="2" t="s">
        <v>49</v>
      </c>
      <c r="C48" s="3">
        <v>1.2710443149618634E-2</v>
      </c>
      <c r="D48" s="4">
        <v>52892.366430000002</v>
      </c>
      <c r="E48" s="4">
        <v>68622.766600000003</v>
      </c>
      <c r="F48" s="4">
        <v>3701.2060849999998</v>
      </c>
      <c r="G48" s="5">
        <f t="shared" si="2"/>
        <v>18.540650000039111</v>
      </c>
      <c r="H48" s="6">
        <v>100</v>
      </c>
      <c r="I48" s="6">
        <v>100</v>
      </c>
      <c r="J48" s="7">
        <f t="shared" si="0"/>
        <v>1588805.3937023291</v>
      </c>
      <c r="K48" s="7">
        <f t="shared" si="1"/>
        <v>29457484.722809229</v>
      </c>
      <c r="L48" s="8">
        <f t="shared" si="3"/>
        <v>22704900</v>
      </c>
      <c r="M48" s="7"/>
    </row>
    <row r="49" spans="1:22" x14ac:dyDescent="0.25">
      <c r="A49" s="2" t="s">
        <v>61</v>
      </c>
      <c r="B49" s="2" t="s">
        <v>49</v>
      </c>
      <c r="C49" s="3">
        <v>1.1948681046212691E-2</v>
      </c>
      <c r="D49" s="4">
        <v>56484.802556000002</v>
      </c>
      <c r="E49" s="4">
        <v>64510.067905999997</v>
      </c>
      <c r="F49" s="4">
        <v>3479.3854529999999</v>
      </c>
      <c r="G49" s="5">
        <f t="shared" si="2"/>
        <v>18.540650001964586</v>
      </c>
      <c r="H49" s="6">
        <v>100</v>
      </c>
      <c r="I49" s="6">
        <v>100</v>
      </c>
      <c r="J49" s="7">
        <f t="shared" si="0"/>
        <v>1493585.1307765862</v>
      </c>
      <c r="K49" s="7">
        <f t="shared" si="1"/>
        <v>27692039.157867189</v>
      </c>
      <c r="L49" s="8">
        <f t="shared" si="3"/>
        <v>24247100</v>
      </c>
      <c r="M49" s="7"/>
      <c r="V49" s="10"/>
    </row>
    <row r="50" spans="1:22" x14ac:dyDescent="0.25">
      <c r="A50" s="2" t="s">
        <v>62</v>
      </c>
      <c r="B50" s="2" t="s">
        <v>49</v>
      </c>
      <c r="C50" s="3">
        <v>2.3878129590968727E-2</v>
      </c>
      <c r="D50" s="4">
        <v>121869.67701699999</v>
      </c>
      <c r="E50" s="4">
        <v>128916.300904</v>
      </c>
      <c r="F50" s="4">
        <v>6953.1705149999998</v>
      </c>
      <c r="G50" s="5">
        <f t="shared" si="2"/>
        <v>18.540649999290288</v>
      </c>
      <c r="H50" s="6">
        <v>100</v>
      </c>
      <c r="I50" s="6">
        <v>100</v>
      </c>
      <c r="J50" s="7">
        <f t="shared" si="0"/>
        <v>2984766.198871091</v>
      </c>
      <c r="K50" s="7">
        <f t="shared" si="1"/>
        <v>55339505.422980972</v>
      </c>
      <c r="L50" s="8">
        <f t="shared" si="3"/>
        <v>52314600</v>
      </c>
      <c r="M50" s="7"/>
    </row>
    <row r="51" spans="1:22" x14ac:dyDescent="0.25">
      <c r="A51" s="2" t="s">
        <v>63</v>
      </c>
      <c r="B51" s="2" t="s">
        <v>49</v>
      </c>
      <c r="C51" s="3">
        <v>6.1260042316937926E-3</v>
      </c>
      <c r="D51" s="4">
        <v>30411.084475</v>
      </c>
      <c r="E51" s="4">
        <v>33073.855378</v>
      </c>
      <c r="F51" s="4">
        <v>1783.8563039999999</v>
      </c>
      <c r="G51" s="5">
        <f t="shared" si="2"/>
        <v>18.54064999733297</v>
      </c>
      <c r="H51" s="6">
        <v>100</v>
      </c>
      <c r="I51" s="6">
        <v>100</v>
      </c>
      <c r="J51" s="7">
        <f t="shared" si="0"/>
        <v>765750.52896172402</v>
      </c>
      <c r="K51" s="7">
        <f t="shared" si="1"/>
        <v>14197512.542751908</v>
      </c>
      <c r="L51" s="8">
        <f t="shared" si="3"/>
        <v>13054500</v>
      </c>
      <c r="M51" s="7"/>
    </row>
    <row r="52" spans="1:22" x14ac:dyDescent="0.25">
      <c r="A52" s="2" t="s">
        <v>64</v>
      </c>
      <c r="B52" s="2" t="s">
        <v>65</v>
      </c>
      <c r="C52" s="3">
        <v>5.2731802222440362E-3</v>
      </c>
      <c r="D52" s="4">
        <v>4401</v>
      </c>
      <c r="E52" s="4">
        <v>4971.2427049999997</v>
      </c>
      <c r="F52" s="4">
        <v>1535.5189820000001</v>
      </c>
      <c r="G52" s="5">
        <f t="shared" si="2"/>
        <v>3.2375000005047152</v>
      </c>
      <c r="H52" s="6">
        <v>1000</v>
      </c>
      <c r="I52" s="6">
        <v>1000</v>
      </c>
      <c r="J52" s="7">
        <f t="shared" si="0"/>
        <v>659147.52778050455</v>
      </c>
      <c r="K52" s="7">
        <f t="shared" si="1"/>
        <v>2133990.1215220653</v>
      </c>
      <c r="L52" s="8">
        <f t="shared" si="3"/>
        <v>1889000</v>
      </c>
      <c r="M52" s="7"/>
      <c r="V52" s="10"/>
    </row>
    <row r="53" spans="1:22" x14ac:dyDescent="0.25">
      <c r="A53" s="2" t="s">
        <v>66</v>
      </c>
      <c r="B53" s="2" t="s">
        <v>65</v>
      </c>
      <c r="C53" s="3">
        <v>1.0955939306102032E-2</v>
      </c>
      <c r="D53" s="4">
        <v>9556</v>
      </c>
      <c r="E53" s="4">
        <v>10328.612155999999</v>
      </c>
      <c r="F53" s="4">
        <v>3190.3049129999999</v>
      </c>
      <c r="G53" s="5">
        <f t="shared" si="2"/>
        <v>3.2375000000509355</v>
      </c>
      <c r="H53" s="6">
        <v>1000</v>
      </c>
      <c r="I53" s="6">
        <v>1000</v>
      </c>
      <c r="J53" s="7">
        <f t="shared" si="0"/>
        <v>1369492.413262754</v>
      </c>
      <c r="K53" s="7">
        <f t="shared" si="1"/>
        <v>4433731.6880079219</v>
      </c>
      <c r="L53" s="8">
        <f t="shared" si="3"/>
        <v>4102000</v>
      </c>
      <c r="M53" s="7"/>
      <c r="V53" s="10"/>
    </row>
    <row r="54" spans="1:22" x14ac:dyDescent="0.25">
      <c r="A54" s="2" t="s">
        <v>67</v>
      </c>
      <c r="B54" s="2" t="s">
        <v>65</v>
      </c>
      <c r="C54" s="3">
        <v>1.4359823267277038E-2</v>
      </c>
      <c r="D54" s="4">
        <v>10841.999</v>
      </c>
      <c r="E54" s="4">
        <v>13537.592807999999</v>
      </c>
      <c r="F54" s="4">
        <v>4181.4958479999996</v>
      </c>
      <c r="G54" s="5">
        <f t="shared" si="2"/>
        <v>3.2375000000239149</v>
      </c>
      <c r="H54" s="6">
        <v>1000</v>
      </c>
      <c r="I54" s="6">
        <v>1000</v>
      </c>
      <c r="J54" s="7">
        <f t="shared" si="0"/>
        <v>1794977.9084096297</v>
      </c>
      <c r="K54" s="7">
        <f t="shared" si="1"/>
        <v>5811240.9785191026</v>
      </c>
      <c r="L54" s="8">
        <f t="shared" si="3"/>
        <v>4654000</v>
      </c>
      <c r="M54" s="7"/>
      <c r="V54" s="10"/>
    </row>
    <row r="55" spans="1:22" x14ac:dyDescent="0.25">
      <c r="A55" s="2" t="s">
        <v>68</v>
      </c>
      <c r="B55" s="2" t="s">
        <v>65</v>
      </c>
      <c r="C55" s="3">
        <v>1.5060205487477428E-2</v>
      </c>
      <c r="D55" s="4">
        <v>12872</v>
      </c>
      <c r="E55" s="4">
        <v>14197.871778999999</v>
      </c>
      <c r="F55" s="4">
        <v>4385.4430199999997</v>
      </c>
      <c r="G55" s="5">
        <f t="shared" si="2"/>
        <v>3.2375000003990477</v>
      </c>
      <c r="H55" s="6">
        <v>1000</v>
      </c>
      <c r="I55" s="6">
        <v>1000</v>
      </c>
      <c r="J55" s="7">
        <f t="shared" si="0"/>
        <v>1882525.6859346787</v>
      </c>
      <c r="K55" s="7">
        <f t="shared" si="1"/>
        <v>6094676.9089647401</v>
      </c>
      <c r="L55" s="8">
        <f t="shared" si="3"/>
        <v>5526000</v>
      </c>
      <c r="M55" s="7"/>
      <c r="V55" s="10"/>
    </row>
    <row r="56" spans="1:22" x14ac:dyDescent="0.25">
      <c r="A56" s="2" t="s">
        <v>69</v>
      </c>
      <c r="B56" s="2" t="s">
        <v>65</v>
      </c>
      <c r="C56" s="3">
        <v>1.5020338914283228E-2</v>
      </c>
      <c r="D56" s="4">
        <v>12238</v>
      </c>
      <c r="E56" s="4">
        <v>14160.287929</v>
      </c>
      <c r="F56" s="4">
        <v>4373.8341090000004</v>
      </c>
      <c r="G56" s="5">
        <f t="shared" si="2"/>
        <v>3.2375000002543532</v>
      </c>
      <c r="H56" s="6">
        <v>1000</v>
      </c>
      <c r="I56" s="6">
        <v>1000</v>
      </c>
      <c r="J56" s="7">
        <f t="shared" si="0"/>
        <v>1877542.3642854036</v>
      </c>
      <c r="K56" s="7">
        <f t="shared" si="1"/>
        <v>6078543.404851553</v>
      </c>
      <c r="L56" s="8">
        <f t="shared" si="3"/>
        <v>5253000</v>
      </c>
      <c r="M56" s="7"/>
      <c r="V56" s="10"/>
    </row>
    <row r="57" spans="1:22" x14ac:dyDescent="0.25">
      <c r="A57" s="2" t="s">
        <v>70</v>
      </c>
      <c r="B57" s="2" t="s">
        <v>65</v>
      </c>
      <c r="C57" s="3">
        <v>1.1453123819009285E-2</v>
      </c>
      <c r="D57" s="4">
        <v>10000</v>
      </c>
      <c r="E57" s="4">
        <v>10797.328332999999</v>
      </c>
      <c r="F57" s="4">
        <v>3335.0821110000002</v>
      </c>
      <c r="G57" s="5">
        <f t="shared" si="2"/>
        <v>3.237499999591464</v>
      </c>
      <c r="H57" s="6">
        <v>1000</v>
      </c>
      <c r="I57" s="6">
        <v>1000</v>
      </c>
      <c r="J57" s="7">
        <f t="shared" si="0"/>
        <v>1431640.4773761607</v>
      </c>
      <c r="K57" s="7">
        <f t="shared" si="1"/>
        <v>4634936.0449204436</v>
      </c>
      <c r="L57" s="8">
        <f t="shared" si="3"/>
        <v>4293000</v>
      </c>
      <c r="M57" s="7"/>
    </row>
    <row r="58" spans="1:22" x14ac:dyDescent="0.25">
      <c r="A58" s="2" t="s">
        <v>71</v>
      </c>
      <c r="B58" s="2" t="s">
        <v>65</v>
      </c>
      <c r="C58" s="3">
        <v>9.9737921521240933E-3</v>
      </c>
      <c r="D58" s="4">
        <v>8295</v>
      </c>
      <c r="E58" s="4">
        <v>9402.7018580000004</v>
      </c>
      <c r="F58" s="4">
        <v>2904.3094540000002</v>
      </c>
      <c r="G58" s="5">
        <f t="shared" si="2"/>
        <v>3.237500000232413</v>
      </c>
      <c r="H58" s="6">
        <v>1000</v>
      </c>
      <c r="I58" s="6">
        <v>1000</v>
      </c>
      <c r="J58" s="7">
        <f t="shared" si="0"/>
        <v>1246724.0190155117</v>
      </c>
      <c r="K58" s="7">
        <f t="shared" si="1"/>
        <v>4036269.011852474</v>
      </c>
      <c r="L58" s="8">
        <f t="shared" si="3"/>
        <v>3561000</v>
      </c>
      <c r="M58" s="7"/>
      <c r="V58" s="10"/>
    </row>
    <row r="59" spans="1:22" x14ac:dyDescent="0.25">
      <c r="A59" s="2" t="s">
        <v>72</v>
      </c>
      <c r="B59" s="2" t="s">
        <v>73</v>
      </c>
      <c r="C59" s="3">
        <v>4.603105429031416E-3</v>
      </c>
      <c r="D59" s="4">
        <v>35271.245999999999</v>
      </c>
      <c r="E59" s="4">
        <v>38965.345265999997</v>
      </c>
      <c r="F59" s="4">
        <v>1340.397154</v>
      </c>
      <c r="G59" s="5">
        <f t="shared" si="2"/>
        <v>29.06999999941808</v>
      </c>
      <c r="H59" s="6">
        <v>1000</v>
      </c>
      <c r="I59" s="6">
        <v>1000</v>
      </c>
      <c r="J59" s="7">
        <f t="shared" si="0"/>
        <v>575388.17862892698</v>
      </c>
      <c r="K59" s="7">
        <f t="shared" si="1"/>
        <v>16726534.352408078</v>
      </c>
      <c r="L59" s="8">
        <f t="shared" si="3"/>
        <v>15141000</v>
      </c>
      <c r="M59" s="7"/>
      <c r="V59" s="10"/>
    </row>
    <row r="60" spans="1:22" x14ac:dyDescent="0.25">
      <c r="A60" s="2" t="s">
        <v>74</v>
      </c>
      <c r="B60" s="2" t="s">
        <v>73</v>
      </c>
      <c r="C60" s="3">
        <v>3.795513880981444E-3</v>
      </c>
      <c r="D60" s="4">
        <v>31603</v>
      </c>
      <c r="E60" s="4">
        <v>32129.072668000001</v>
      </c>
      <c r="F60" s="4">
        <v>1105.231258</v>
      </c>
      <c r="G60" s="5">
        <f t="shared" si="2"/>
        <v>29.069999998136137</v>
      </c>
      <c r="H60" s="6">
        <v>1000</v>
      </c>
      <c r="I60" s="6">
        <v>1000</v>
      </c>
      <c r="J60" s="7">
        <f t="shared" si="0"/>
        <v>474439.23512268049</v>
      </c>
      <c r="K60" s="7">
        <f t="shared" si="1"/>
        <v>13791948.564132031</v>
      </c>
      <c r="L60" s="8">
        <f t="shared" si="3"/>
        <v>13566000</v>
      </c>
      <c r="M60" s="7"/>
      <c r="V60" s="10"/>
    </row>
    <row r="61" spans="1:22" x14ac:dyDescent="0.25">
      <c r="A61" s="2"/>
      <c r="B61" s="2"/>
      <c r="C61" s="11"/>
      <c r="D61" s="2"/>
      <c r="F61" s="10"/>
      <c r="V61" s="10"/>
    </row>
    <row r="65" spans="2:2" x14ac:dyDescent="0.25">
      <c r="B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workbookViewId="0">
      <selection activeCell="J8" sqref="J8"/>
    </sheetView>
  </sheetViews>
  <sheetFormatPr baseColWidth="10" defaultRowHeight="15" x14ac:dyDescent="0.25"/>
  <cols>
    <col min="1" max="1" width="20.42578125" bestFit="1" customWidth="1"/>
    <col min="2" max="2" width="20.42578125" customWidth="1"/>
    <col min="4" max="4" width="14.140625" style="7" bestFit="1" customWidth="1"/>
    <col min="5" max="5" width="18.85546875" style="7" bestFit="1" customWidth="1"/>
    <col min="6" max="6" width="21.28515625" style="7" bestFit="1" customWidth="1"/>
    <col min="7" max="7" width="16.28515625" bestFit="1" customWidth="1"/>
    <col min="8" max="8" width="13.5703125" bestFit="1" customWidth="1"/>
  </cols>
  <sheetData>
    <row r="1" spans="1:6" x14ac:dyDescent="0.25">
      <c r="A1" s="1" t="s">
        <v>0</v>
      </c>
      <c r="B1" s="1"/>
      <c r="C1" s="1" t="s">
        <v>1</v>
      </c>
      <c r="D1" s="9" t="s">
        <v>75</v>
      </c>
      <c r="E1" s="9" t="s">
        <v>76</v>
      </c>
      <c r="F1" s="9" t="s">
        <v>77</v>
      </c>
    </row>
    <row r="2" spans="1:6" x14ac:dyDescent="0.25">
      <c r="A2" s="2" t="s">
        <v>8</v>
      </c>
      <c r="B2" s="2" t="s">
        <v>96</v>
      </c>
      <c r="C2" s="2" t="s">
        <v>9</v>
      </c>
      <c r="D2" s="7">
        <v>1630765.4279069745</v>
      </c>
      <c r="E2" s="7">
        <v>28332510.855835915</v>
      </c>
      <c r="F2" s="7">
        <v>26829000</v>
      </c>
    </row>
    <row r="3" spans="1:6" x14ac:dyDescent="0.25">
      <c r="A3" s="2" t="s">
        <v>11</v>
      </c>
      <c r="B3" s="2" t="s">
        <v>96</v>
      </c>
      <c r="C3" s="2" t="s">
        <v>9</v>
      </c>
      <c r="D3" s="7">
        <v>684525.68727004924</v>
      </c>
      <c r="E3" s="7">
        <v>11892778.15837363</v>
      </c>
      <c r="F3" s="7">
        <v>11710000</v>
      </c>
    </row>
    <row r="4" spans="1:6" x14ac:dyDescent="0.25">
      <c r="A4" s="2" t="s">
        <v>12</v>
      </c>
      <c r="B4" s="2" t="s">
        <v>96</v>
      </c>
      <c r="C4" s="2" t="s">
        <v>9</v>
      </c>
      <c r="D4" s="7">
        <v>1563079.6473312506</v>
      </c>
      <c r="E4" s="7">
        <v>27156555.026577402</v>
      </c>
      <c r="F4" s="7">
        <v>25838000</v>
      </c>
    </row>
    <row r="5" spans="1:6" x14ac:dyDescent="0.25">
      <c r="A5" s="2" t="s">
        <v>13</v>
      </c>
      <c r="B5" s="2" t="s">
        <v>95</v>
      </c>
      <c r="C5" s="2" t="s">
        <v>14</v>
      </c>
      <c r="D5" s="7">
        <v>3888318.7988022398</v>
      </c>
      <c r="E5" s="7">
        <v>12542161.117260596</v>
      </c>
      <c r="F5" s="7">
        <v>13517000</v>
      </c>
    </row>
    <row r="6" spans="1:6" x14ac:dyDescent="0.25">
      <c r="A6" s="2" t="s">
        <v>15</v>
      </c>
      <c r="B6" s="2" t="s">
        <v>95</v>
      </c>
      <c r="C6" s="2" t="s">
        <v>14</v>
      </c>
      <c r="D6" s="7">
        <v>457286.56158786541</v>
      </c>
      <c r="E6" s="7">
        <v>1475023.5336182695</v>
      </c>
      <c r="F6" s="7">
        <v>1378000</v>
      </c>
    </row>
    <row r="7" spans="1:6" x14ac:dyDescent="0.25">
      <c r="A7" s="2" t="s">
        <v>16</v>
      </c>
      <c r="B7" s="2" t="s">
        <v>95</v>
      </c>
      <c r="C7" s="2" t="s">
        <v>14</v>
      </c>
      <c r="D7" s="7">
        <v>3391212.368262752</v>
      </c>
      <c r="E7" s="7">
        <v>10938694.615765462</v>
      </c>
      <c r="F7" s="7">
        <v>12030000</v>
      </c>
    </row>
    <row r="8" spans="1:6" x14ac:dyDescent="0.25">
      <c r="A8" s="2" t="s">
        <v>17</v>
      </c>
      <c r="B8" s="2" t="s">
        <v>95</v>
      </c>
      <c r="C8" s="2" t="s">
        <v>14</v>
      </c>
      <c r="D8" s="7">
        <v>1584548.4239029128</v>
      </c>
      <c r="E8" s="7">
        <v>5111119.3963239314</v>
      </c>
      <c r="F8" s="7">
        <v>5749000</v>
      </c>
    </row>
    <row r="9" spans="1:6" x14ac:dyDescent="0.25">
      <c r="A9" s="2" t="s">
        <v>18</v>
      </c>
      <c r="B9" s="2" t="s">
        <v>95</v>
      </c>
      <c r="C9" s="2" t="s">
        <v>14</v>
      </c>
      <c r="D9" s="7">
        <v>2049882.048360842</v>
      </c>
      <c r="E9" s="7">
        <v>6612099.53521265</v>
      </c>
      <c r="F9" s="7">
        <v>7631000</v>
      </c>
    </row>
    <row r="10" spans="1:6" x14ac:dyDescent="0.25">
      <c r="A10" s="2" t="s">
        <v>19</v>
      </c>
      <c r="B10" s="2" t="s">
        <v>95</v>
      </c>
      <c r="C10" s="2" t="s">
        <v>14</v>
      </c>
      <c r="D10" s="7">
        <v>2967461.6086263424</v>
      </c>
      <c r="E10" s="7">
        <v>9571844.1644911692</v>
      </c>
      <c r="F10" s="7">
        <v>11325000</v>
      </c>
    </row>
    <row r="11" spans="1:6" x14ac:dyDescent="0.25">
      <c r="A11" s="2" t="s">
        <v>20</v>
      </c>
      <c r="B11" s="2" t="s">
        <v>95</v>
      </c>
      <c r="C11" s="2" t="s">
        <v>14</v>
      </c>
      <c r="D11" s="7">
        <v>5678442.0239851503</v>
      </c>
      <c r="E11" s="7">
        <v>18316382.593037665</v>
      </c>
      <c r="F11" s="7">
        <v>22804000</v>
      </c>
    </row>
    <row r="12" spans="1:6" x14ac:dyDescent="0.25">
      <c r="A12" s="2" t="s">
        <v>21</v>
      </c>
      <c r="B12" s="2" t="s">
        <v>95</v>
      </c>
      <c r="C12" s="2" t="s">
        <v>14</v>
      </c>
      <c r="D12" s="7">
        <v>4068383.4045223417</v>
      </c>
      <c r="E12" s="7">
        <v>13122977.508932197</v>
      </c>
      <c r="F12" s="7">
        <v>12308000</v>
      </c>
    </row>
    <row r="13" spans="1:6" x14ac:dyDescent="0.25">
      <c r="A13" s="2" t="s">
        <v>22</v>
      </c>
      <c r="B13" s="2" t="s">
        <v>95</v>
      </c>
      <c r="C13" s="2" t="s">
        <v>14</v>
      </c>
      <c r="D13" s="7">
        <v>2165550.4872606555</v>
      </c>
      <c r="E13" s="7">
        <v>6985199.6515163453</v>
      </c>
      <c r="F13" s="7">
        <v>9663000</v>
      </c>
    </row>
    <row r="14" spans="1:6" x14ac:dyDescent="0.25">
      <c r="A14" s="2" t="s">
        <v>23</v>
      </c>
      <c r="B14" s="2" t="s">
        <v>95</v>
      </c>
      <c r="C14" s="2" t="s">
        <v>14</v>
      </c>
      <c r="D14" s="7">
        <v>5046942.994428332</v>
      </c>
      <c r="E14" s="7">
        <v>16279419.322797807</v>
      </c>
      <c r="F14" s="7">
        <v>15495000</v>
      </c>
    </row>
    <row r="15" spans="1:6" x14ac:dyDescent="0.25">
      <c r="A15" s="2" t="s">
        <v>24</v>
      </c>
      <c r="B15" s="2" t="s">
        <v>95</v>
      </c>
      <c r="C15" s="2" t="s">
        <v>14</v>
      </c>
      <c r="D15" s="7">
        <v>2685974.1250935369</v>
      </c>
      <c r="E15" s="7">
        <v>8663878.1385528259</v>
      </c>
      <c r="F15" s="7">
        <v>8334000</v>
      </c>
    </row>
    <row r="16" spans="1:6" x14ac:dyDescent="0.25">
      <c r="A16" s="2" t="s">
        <v>25</v>
      </c>
      <c r="B16" s="2" t="s">
        <v>95</v>
      </c>
      <c r="C16" s="2" t="s">
        <v>14</v>
      </c>
      <c r="D16" s="7">
        <v>2934761.5305887032</v>
      </c>
      <c r="E16" s="7">
        <v>9466366.7926486433</v>
      </c>
      <c r="F16" s="7">
        <v>9153000</v>
      </c>
    </row>
    <row r="17" spans="1:6" x14ac:dyDescent="0.25">
      <c r="A17" s="2" t="s">
        <v>26</v>
      </c>
      <c r="B17" s="2" t="s">
        <v>95</v>
      </c>
      <c r="C17" s="2" t="s">
        <v>14</v>
      </c>
      <c r="D17" s="7">
        <v>100853.60203207478</v>
      </c>
      <c r="E17" s="7">
        <v>325313.37798456324</v>
      </c>
      <c r="F17" s="7">
        <v>273000</v>
      </c>
    </row>
    <row r="18" spans="1:6" x14ac:dyDescent="0.25">
      <c r="A18" s="2" t="s">
        <v>27</v>
      </c>
      <c r="B18" s="2" t="s">
        <v>95</v>
      </c>
      <c r="C18" s="2" t="s">
        <v>14</v>
      </c>
      <c r="D18" s="7">
        <v>127620.69461320268</v>
      </c>
      <c r="E18" s="7">
        <v>411653.31210889819</v>
      </c>
      <c r="F18" s="7">
        <v>389000</v>
      </c>
    </row>
    <row r="19" spans="1:6" x14ac:dyDescent="0.25">
      <c r="A19" s="2" t="s">
        <v>28</v>
      </c>
      <c r="B19" s="2" t="s">
        <v>95</v>
      </c>
      <c r="C19" s="2" t="s">
        <v>14</v>
      </c>
      <c r="D19" s="7">
        <v>206642.74143523461</v>
      </c>
      <c r="E19" s="7">
        <v>666546.82684492285</v>
      </c>
      <c r="F19" s="7">
        <v>588000</v>
      </c>
    </row>
    <row r="20" spans="1:6" x14ac:dyDescent="0.25">
      <c r="A20" s="2" t="s">
        <v>29</v>
      </c>
      <c r="B20" s="2" t="s">
        <v>94</v>
      </c>
      <c r="C20" s="2" t="s">
        <v>30</v>
      </c>
      <c r="D20" s="7">
        <v>701008.69665870455</v>
      </c>
      <c r="E20" s="7">
        <v>444544665.08918452</v>
      </c>
      <c r="F20" s="7">
        <v>429267000</v>
      </c>
    </row>
    <row r="21" spans="1:6" x14ac:dyDescent="0.25">
      <c r="A21" s="2" t="s">
        <v>31</v>
      </c>
      <c r="B21" s="2" t="s">
        <v>94</v>
      </c>
      <c r="C21" s="2" t="s">
        <v>30</v>
      </c>
      <c r="D21" s="7">
        <v>1798129.1093343874</v>
      </c>
      <c r="E21" s="7">
        <v>1140283574.7537069</v>
      </c>
      <c r="F21" s="7">
        <v>1100898000</v>
      </c>
    </row>
    <row r="22" spans="1:6" x14ac:dyDescent="0.25">
      <c r="A22" s="2" t="s">
        <v>32</v>
      </c>
      <c r="B22" s="2" t="s">
        <v>94</v>
      </c>
      <c r="C22" s="2" t="s">
        <v>30</v>
      </c>
      <c r="D22" s="7">
        <v>2485222.6675490993</v>
      </c>
      <c r="E22" s="7">
        <v>1576003954.7159996</v>
      </c>
      <c r="F22" s="7">
        <v>1557981000</v>
      </c>
    </row>
    <row r="23" spans="1:6" x14ac:dyDescent="0.25">
      <c r="A23" s="2" t="s">
        <v>33</v>
      </c>
      <c r="B23" s="2" t="s">
        <v>94</v>
      </c>
      <c r="C23" s="2" t="s">
        <v>30</v>
      </c>
      <c r="D23" s="7">
        <v>2344064.8533942942</v>
      </c>
      <c r="E23" s="7">
        <v>1486488726.7098708</v>
      </c>
      <c r="F23" s="7">
        <v>1466032000</v>
      </c>
    </row>
    <row r="24" spans="1:6" x14ac:dyDescent="0.25">
      <c r="A24" s="2" t="s">
        <v>34</v>
      </c>
      <c r="B24" s="2" t="s">
        <v>94</v>
      </c>
      <c r="C24" s="2" t="s">
        <v>30</v>
      </c>
      <c r="D24" s="7">
        <v>1498340.2060450618</v>
      </c>
      <c r="E24" s="7">
        <v>950172441.58672309</v>
      </c>
      <c r="F24" s="7">
        <v>843995000</v>
      </c>
    </row>
    <row r="25" spans="1:6" x14ac:dyDescent="0.25">
      <c r="A25" s="2" t="s">
        <v>35</v>
      </c>
      <c r="B25" s="2" t="s">
        <v>94</v>
      </c>
      <c r="C25" s="2" t="s">
        <v>30</v>
      </c>
      <c r="D25" s="7">
        <v>315871.47616841813</v>
      </c>
      <c r="E25" s="7">
        <v>200309896.5747703</v>
      </c>
      <c r="F25" s="7">
        <v>186450000</v>
      </c>
    </row>
    <row r="26" spans="1:6" x14ac:dyDescent="0.25">
      <c r="A26" s="2" t="s">
        <v>36</v>
      </c>
      <c r="B26" s="2" t="s">
        <v>91</v>
      </c>
      <c r="C26" s="2" t="s">
        <v>37</v>
      </c>
      <c r="D26" s="7">
        <v>2096989.1412190318</v>
      </c>
      <c r="E26" s="7">
        <v>6242579399.2434378</v>
      </c>
      <c r="F26" s="7">
        <v>5945187000</v>
      </c>
    </row>
    <row r="27" spans="1:6" x14ac:dyDescent="0.25">
      <c r="A27" s="2" t="s">
        <v>38</v>
      </c>
      <c r="B27" s="2" t="s">
        <v>91</v>
      </c>
      <c r="C27" s="2" t="s">
        <v>37</v>
      </c>
      <c r="D27" s="7">
        <v>3302083.6491214796</v>
      </c>
      <c r="E27" s="7">
        <v>9830055367.3286743</v>
      </c>
      <c r="F27" s="7">
        <v>8361580000</v>
      </c>
    </row>
    <row r="28" spans="1:6" x14ac:dyDescent="0.25">
      <c r="A28" s="2" t="s">
        <v>39</v>
      </c>
      <c r="B28" s="2" t="s">
        <v>91</v>
      </c>
      <c r="C28" s="2" t="s">
        <v>37</v>
      </c>
      <c r="D28" s="7">
        <v>4466219.2879271023</v>
      </c>
      <c r="E28" s="7">
        <v>13295599853.228262</v>
      </c>
      <c r="F28" s="7">
        <v>12233838000</v>
      </c>
    </row>
    <row r="29" spans="1:6" x14ac:dyDescent="0.25">
      <c r="A29" s="2" t="s">
        <v>40</v>
      </c>
      <c r="B29" s="2" t="s">
        <v>91</v>
      </c>
      <c r="C29" s="2" t="s">
        <v>37</v>
      </c>
      <c r="D29" s="7">
        <v>4799017.7629877459</v>
      </c>
      <c r="E29" s="7">
        <v>14286315953.750109</v>
      </c>
      <c r="F29" s="7">
        <v>11542982000</v>
      </c>
    </row>
    <row r="30" spans="1:6" x14ac:dyDescent="0.25">
      <c r="A30" s="2" t="s">
        <v>41</v>
      </c>
      <c r="B30" s="2" t="s">
        <v>91</v>
      </c>
      <c r="C30" s="2" t="s">
        <v>37</v>
      </c>
      <c r="D30" s="7">
        <v>4467433.5978049319</v>
      </c>
      <c r="E30" s="7">
        <v>13299214763.247236</v>
      </c>
      <c r="F30" s="7">
        <v>12324860000</v>
      </c>
    </row>
    <row r="31" spans="1:6" x14ac:dyDescent="0.25">
      <c r="A31" s="2" t="s">
        <v>42</v>
      </c>
      <c r="B31" s="2" t="s">
        <v>91</v>
      </c>
      <c r="C31" s="2" t="s">
        <v>37</v>
      </c>
      <c r="D31" s="7">
        <v>1946870.5077075474</v>
      </c>
      <c r="E31" s="7">
        <v>5795687486.1847954</v>
      </c>
      <c r="F31" s="7">
        <v>5925807000</v>
      </c>
    </row>
    <row r="32" spans="1:6" x14ac:dyDescent="0.25">
      <c r="A32" s="2" t="s">
        <v>43</v>
      </c>
      <c r="B32" s="2" t="s">
        <v>91</v>
      </c>
      <c r="C32" s="2" t="s">
        <v>37</v>
      </c>
      <c r="D32" s="7">
        <v>2694144.4918859499</v>
      </c>
      <c r="E32" s="7">
        <v>8020266091.3214293</v>
      </c>
      <c r="F32" s="7">
        <v>7332345000</v>
      </c>
    </row>
    <row r="33" spans="1:6" x14ac:dyDescent="0.25">
      <c r="A33" s="2" t="s">
        <v>44</v>
      </c>
      <c r="B33" s="2" t="s">
        <v>91</v>
      </c>
      <c r="C33" s="2" t="s">
        <v>37</v>
      </c>
      <c r="D33" s="7">
        <v>1292256.6539052713</v>
      </c>
      <c r="E33" s="7">
        <v>3846951138.9263821</v>
      </c>
      <c r="F33" s="7">
        <v>3742671000</v>
      </c>
    </row>
    <row r="34" spans="1:6" x14ac:dyDescent="0.25">
      <c r="A34" s="2" t="s">
        <v>45</v>
      </c>
      <c r="B34" s="2" t="s">
        <v>91</v>
      </c>
      <c r="C34" s="2" t="s">
        <v>37</v>
      </c>
      <c r="D34" s="7">
        <v>394810.28813165973</v>
      </c>
      <c r="E34" s="7">
        <v>1175320617.1373553</v>
      </c>
      <c r="F34" s="7">
        <v>1059264000</v>
      </c>
    </row>
    <row r="35" spans="1:6" x14ac:dyDescent="0.25">
      <c r="A35" s="2" t="s">
        <v>46</v>
      </c>
      <c r="B35" s="2" t="s">
        <v>91</v>
      </c>
      <c r="C35" s="2" t="s">
        <v>37</v>
      </c>
      <c r="D35" s="7">
        <v>140523.85643233836</v>
      </c>
      <c r="E35" s="7">
        <v>418328981.10505712</v>
      </c>
      <c r="F35" s="7">
        <v>429267000</v>
      </c>
    </row>
    <row r="36" spans="1:6" x14ac:dyDescent="0.25">
      <c r="A36" s="2" t="s">
        <v>47</v>
      </c>
      <c r="B36" s="2" t="s">
        <v>91</v>
      </c>
      <c r="C36" s="2" t="s">
        <v>37</v>
      </c>
      <c r="D36" s="7">
        <v>359002.28099342796</v>
      </c>
      <c r="E36" s="7">
        <v>1068722865.4516168</v>
      </c>
      <c r="F36" s="7">
        <v>826131000</v>
      </c>
    </row>
    <row r="37" spans="1:6" x14ac:dyDescent="0.25">
      <c r="A37" s="2" t="s">
        <v>48</v>
      </c>
      <c r="B37" s="2" t="s">
        <v>90</v>
      </c>
      <c r="C37" s="2" t="s">
        <v>49</v>
      </c>
      <c r="D37" s="7">
        <v>3193054.5715911929</v>
      </c>
      <c r="E37" s="7">
        <v>59201307.246733248</v>
      </c>
      <c r="F37" s="7">
        <v>60099000</v>
      </c>
    </row>
    <row r="38" spans="1:6" x14ac:dyDescent="0.25">
      <c r="A38" s="2" t="s">
        <v>50</v>
      </c>
      <c r="B38" s="2" t="s">
        <v>90</v>
      </c>
      <c r="C38" s="2" t="s">
        <v>49</v>
      </c>
      <c r="D38" s="7">
        <v>4603700.1290048314</v>
      </c>
      <c r="E38" s="7">
        <v>85355592.799030825</v>
      </c>
      <c r="F38" s="7">
        <v>80516000</v>
      </c>
    </row>
    <row r="39" spans="1:6" x14ac:dyDescent="0.25">
      <c r="A39" s="2" t="s">
        <v>51</v>
      </c>
      <c r="B39" s="2" t="s">
        <v>90</v>
      </c>
      <c r="C39" s="2" t="s">
        <v>49</v>
      </c>
      <c r="D39" s="7">
        <v>4346089.6301565655</v>
      </c>
      <c r="E39" s="7">
        <v>80579326.700461119</v>
      </c>
      <c r="F39" s="7">
        <v>79599000</v>
      </c>
    </row>
    <row r="40" spans="1:6" x14ac:dyDescent="0.25">
      <c r="A40" s="2" t="s">
        <v>52</v>
      </c>
      <c r="B40" s="2" t="s">
        <v>90</v>
      </c>
      <c r="C40" s="2" t="s">
        <v>49</v>
      </c>
      <c r="D40" s="7">
        <v>3151421.5130161741</v>
      </c>
      <c r="E40" s="7">
        <v>58429403.277987622</v>
      </c>
      <c r="F40" s="7">
        <v>57975000</v>
      </c>
    </row>
    <row r="41" spans="1:6" x14ac:dyDescent="0.25">
      <c r="A41" s="2" t="s">
        <v>53</v>
      </c>
      <c r="B41" s="2" t="s">
        <v>90</v>
      </c>
      <c r="C41" s="2" t="s">
        <v>49</v>
      </c>
      <c r="D41" s="7">
        <v>1417583.7967455306</v>
      </c>
      <c r="E41" s="7">
        <v>26282925.017972697</v>
      </c>
      <c r="F41" s="7">
        <v>24309000</v>
      </c>
    </row>
    <row r="42" spans="1:6" x14ac:dyDescent="0.25">
      <c r="A42" s="2" t="s">
        <v>54</v>
      </c>
      <c r="B42" s="2" t="s">
        <v>90</v>
      </c>
      <c r="C42" s="2" t="s">
        <v>49</v>
      </c>
      <c r="D42" s="7">
        <v>4569149.9023191854</v>
      </c>
      <c r="E42" s="7">
        <v>84715009.137513667</v>
      </c>
      <c r="F42" s="7">
        <v>70255000</v>
      </c>
    </row>
    <row r="43" spans="1:6" x14ac:dyDescent="0.25">
      <c r="A43" s="2" t="s">
        <v>55</v>
      </c>
      <c r="B43" s="2" t="s">
        <v>90</v>
      </c>
      <c r="C43" s="2" t="s">
        <v>49</v>
      </c>
      <c r="D43" s="7">
        <v>2046268.5677269271</v>
      </c>
      <c r="E43" s="7">
        <v>37939149.320894703</v>
      </c>
      <c r="F43" s="7">
        <v>41038000</v>
      </c>
    </row>
    <row r="44" spans="1:6" x14ac:dyDescent="0.25">
      <c r="A44" s="2" t="s">
        <v>56</v>
      </c>
      <c r="B44" s="2" t="s">
        <v>90</v>
      </c>
      <c r="C44" s="2" t="s">
        <v>49</v>
      </c>
      <c r="D44" s="7">
        <v>2225164.6766536226</v>
      </c>
      <c r="E44" s="7">
        <v>41255999.465417258</v>
      </c>
      <c r="F44" s="7">
        <v>39182000</v>
      </c>
    </row>
    <row r="45" spans="1:6" x14ac:dyDescent="0.25">
      <c r="A45" s="2" t="s">
        <v>57</v>
      </c>
      <c r="B45" s="2" t="s">
        <v>90</v>
      </c>
      <c r="C45" s="2" t="s">
        <v>49</v>
      </c>
      <c r="D45" s="7">
        <v>1600714.560459268</v>
      </c>
      <c r="E45" s="7">
        <v>29678288.413813721</v>
      </c>
      <c r="F45" s="7">
        <v>26193000</v>
      </c>
    </row>
    <row r="46" spans="1:6" x14ac:dyDescent="0.25">
      <c r="A46" s="2" t="s">
        <v>58</v>
      </c>
      <c r="B46" s="2" t="s">
        <v>90</v>
      </c>
      <c r="C46" s="2" t="s">
        <v>49</v>
      </c>
      <c r="D46" s="7">
        <v>2025977.5249145902</v>
      </c>
      <c r="E46" s="7">
        <v>37562940.195884071</v>
      </c>
      <c r="F46" s="7">
        <v>35125000</v>
      </c>
    </row>
    <row r="47" spans="1:6" x14ac:dyDescent="0.25">
      <c r="A47" s="2" t="s">
        <v>59</v>
      </c>
      <c r="B47" s="2" t="s">
        <v>90</v>
      </c>
      <c r="C47" s="2" t="s">
        <v>49</v>
      </c>
      <c r="D47" s="7">
        <v>1341849.3620072133</v>
      </c>
      <c r="E47" s="7">
        <v>24878759.37759367</v>
      </c>
      <c r="F47" s="7">
        <v>23310000</v>
      </c>
    </row>
    <row r="48" spans="1:6" x14ac:dyDescent="0.25">
      <c r="A48" s="2" t="s">
        <v>60</v>
      </c>
      <c r="B48" s="2" t="s">
        <v>90</v>
      </c>
      <c r="C48" s="2" t="s">
        <v>49</v>
      </c>
      <c r="D48" s="7">
        <v>1588805.3937023291</v>
      </c>
      <c r="E48" s="7">
        <v>29457484.722809229</v>
      </c>
      <c r="F48" s="7">
        <v>22705000</v>
      </c>
    </row>
    <row r="49" spans="1:8" x14ac:dyDescent="0.25">
      <c r="A49" s="2" t="s">
        <v>61</v>
      </c>
      <c r="B49" s="2" t="s">
        <v>90</v>
      </c>
      <c r="C49" s="2" t="s">
        <v>49</v>
      </c>
      <c r="D49" s="7">
        <v>1493585.1307765862</v>
      </c>
      <c r="E49" s="7">
        <v>27692039.157867189</v>
      </c>
      <c r="F49" s="7">
        <v>24247000</v>
      </c>
    </row>
    <row r="50" spans="1:8" x14ac:dyDescent="0.25">
      <c r="A50" s="2" t="s">
        <v>62</v>
      </c>
      <c r="B50" s="2" t="s">
        <v>90</v>
      </c>
      <c r="C50" s="2" t="s">
        <v>49</v>
      </c>
      <c r="D50" s="7">
        <v>2984766.198871091</v>
      </c>
      <c r="E50" s="7">
        <v>55339505.422980972</v>
      </c>
      <c r="F50" s="7">
        <v>52315000</v>
      </c>
    </row>
    <row r="51" spans="1:8" x14ac:dyDescent="0.25">
      <c r="A51" s="2" t="s">
        <v>63</v>
      </c>
      <c r="B51" s="2" t="s">
        <v>90</v>
      </c>
      <c r="C51" s="2" t="s">
        <v>49</v>
      </c>
      <c r="D51" s="7">
        <v>765750.52896172402</v>
      </c>
      <c r="E51" s="7">
        <v>14197512.542751908</v>
      </c>
      <c r="F51" s="7">
        <v>13054000</v>
      </c>
    </row>
    <row r="52" spans="1:8" x14ac:dyDescent="0.25">
      <c r="A52" s="2" t="s">
        <v>64</v>
      </c>
      <c r="B52" s="2" t="s">
        <v>93</v>
      </c>
      <c r="C52" s="2" t="s">
        <v>65</v>
      </c>
      <c r="D52" s="7">
        <v>659147.52778050455</v>
      </c>
      <c r="E52" s="7">
        <v>2133990.1215220653</v>
      </c>
      <c r="F52" s="7">
        <v>1889000</v>
      </c>
    </row>
    <row r="53" spans="1:8" x14ac:dyDescent="0.25">
      <c r="A53" s="2" t="s">
        <v>66</v>
      </c>
      <c r="B53" s="2" t="s">
        <v>93</v>
      </c>
      <c r="C53" s="2" t="s">
        <v>65</v>
      </c>
      <c r="D53" s="7">
        <v>1369492.413262754</v>
      </c>
      <c r="E53" s="7">
        <v>4433731.6880079219</v>
      </c>
      <c r="F53" s="7">
        <v>4102000</v>
      </c>
      <c r="H53" s="16"/>
    </row>
    <row r="54" spans="1:8" x14ac:dyDescent="0.25">
      <c r="A54" s="2" t="s">
        <v>67</v>
      </c>
      <c r="B54" s="2" t="s">
        <v>93</v>
      </c>
      <c r="C54" s="2" t="s">
        <v>65</v>
      </c>
      <c r="D54" s="7">
        <v>1794977.9084096297</v>
      </c>
      <c r="E54" s="7">
        <v>5811240.9785191026</v>
      </c>
      <c r="F54" s="7">
        <v>4654000</v>
      </c>
    </row>
    <row r="55" spans="1:8" x14ac:dyDescent="0.25">
      <c r="A55" s="2" t="s">
        <v>68</v>
      </c>
      <c r="B55" s="2" t="s">
        <v>93</v>
      </c>
      <c r="C55" s="2" t="s">
        <v>65</v>
      </c>
      <c r="D55" s="7">
        <v>1882525.6859346787</v>
      </c>
      <c r="E55" s="7">
        <v>6094676.9089647401</v>
      </c>
      <c r="F55" s="7">
        <v>5526000</v>
      </c>
    </row>
    <row r="56" spans="1:8" x14ac:dyDescent="0.25">
      <c r="A56" s="2" t="s">
        <v>69</v>
      </c>
      <c r="B56" s="2" t="s">
        <v>93</v>
      </c>
      <c r="C56" s="2" t="s">
        <v>65</v>
      </c>
      <c r="D56" s="7">
        <v>1877542.3642854036</v>
      </c>
      <c r="E56" s="7">
        <v>6078543.404851553</v>
      </c>
      <c r="F56" s="7">
        <v>5253000</v>
      </c>
    </row>
    <row r="57" spans="1:8" x14ac:dyDescent="0.25">
      <c r="A57" s="2" t="s">
        <v>70</v>
      </c>
      <c r="B57" s="2" t="s">
        <v>93</v>
      </c>
      <c r="C57" s="2" t="s">
        <v>65</v>
      </c>
      <c r="D57" s="7">
        <v>1431640.4773761607</v>
      </c>
      <c r="E57" s="7">
        <v>4634936.0449204436</v>
      </c>
      <c r="F57" s="7">
        <v>4293000</v>
      </c>
    </row>
    <row r="58" spans="1:8" x14ac:dyDescent="0.25">
      <c r="A58" s="2" t="s">
        <v>71</v>
      </c>
      <c r="B58" s="2" t="s">
        <v>93</v>
      </c>
      <c r="C58" s="2" t="s">
        <v>65</v>
      </c>
      <c r="D58" s="7">
        <v>1246724.0190155117</v>
      </c>
      <c r="E58" s="7">
        <v>4036269.011852474</v>
      </c>
      <c r="F58" s="7">
        <v>3561000</v>
      </c>
    </row>
    <row r="59" spans="1:8" x14ac:dyDescent="0.25">
      <c r="A59" s="2" t="s">
        <v>72</v>
      </c>
      <c r="B59" s="2" t="s">
        <v>92</v>
      </c>
      <c r="C59" s="2" t="s">
        <v>73</v>
      </c>
      <c r="D59" s="7">
        <v>575388.17862892698</v>
      </c>
      <c r="E59" s="7">
        <v>16726534.352408078</v>
      </c>
      <c r="F59" s="7">
        <v>15141000</v>
      </c>
    </row>
    <row r="60" spans="1:8" x14ac:dyDescent="0.25">
      <c r="A60" s="2" t="s">
        <v>74</v>
      </c>
      <c r="B60" s="2" t="s">
        <v>92</v>
      </c>
      <c r="C60" s="2" t="s">
        <v>73</v>
      </c>
      <c r="D60" s="7">
        <v>474439.23512268049</v>
      </c>
      <c r="E60" s="7">
        <v>13791948.564132031</v>
      </c>
      <c r="F60" s="7">
        <v>13566000</v>
      </c>
    </row>
    <row r="61" spans="1:8" x14ac:dyDescent="0.25">
      <c r="A61" s="13" t="s">
        <v>80</v>
      </c>
      <c r="B61" s="14" t="s">
        <v>96</v>
      </c>
      <c r="C61" s="14" t="s">
        <v>9</v>
      </c>
      <c r="D61" s="15">
        <v>1686319.8789650847</v>
      </c>
      <c r="E61" s="15">
        <v>29297700</v>
      </c>
      <c r="F61" s="15">
        <v>30000000</v>
      </c>
    </row>
    <row r="62" spans="1:8" x14ac:dyDescent="0.25">
      <c r="A62" s="13" t="s">
        <v>82</v>
      </c>
      <c r="B62" s="14" t="s">
        <v>94</v>
      </c>
      <c r="C62" s="14" t="s">
        <v>87</v>
      </c>
      <c r="D62" s="15">
        <v>2041172.7273690137</v>
      </c>
      <c r="E62" s="15">
        <v>1294409685</v>
      </c>
      <c r="F62" s="15">
        <v>50000</v>
      </c>
    </row>
    <row r="63" spans="1:8" x14ac:dyDescent="0.25">
      <c r="A63" s="13" t="s">
        <v>83</v>
      </c>
      <c r="B63" s="14" t="s">
        <v>90</v>
      </c>
      <c r="C63" s="14" t="s">
        <v>49</v>
      </c>
      <c r="D63" s="15">
        <v>1039553.629469062</v>
      </c>
      <c r="E63" s="15">
        <v>19274000</v>
      </c>
      <c r="F63" s="15">
        <v>20000000</v>
      </c>
    </row>
    <row r="64" spans="1:8" x14ac:dyDescent="0.25">
      <c r="A64" s="13" t="s">
        <v>84</v>
      </c>
      <c r="B64" s="14" t="s">
        <v>91</v>
      </c>
      <c r="C64" s="14" t="s">
        <v>88</v>
      </c>
      <c r="D64" s="15">
        <v>913612.64603619464</v>
      </c>
      <c r="E64" s="15">
        <v>2719756326.3099999</v>
      </c>
      <c r="F64" s="15">
        <v>10000000</v>
      </c>
    </row>
    <row r="65" spans="1:6" x14ac:dyDescent="0.25">
      <c r="A65" s="13" t="s">
        <v>85</v>
      </c>
      <c r="B65" s="14" t="s">
        <v>90</v>
      </c>
      <c r="C65" s="14" t="s">
        <v>89</v>
      </c>
      <c r="D65" s="15">
        <v>2919376.0623605628</v>
      </c>
      <c r="E65" s="15">
        <v>54127129.789999999</v>
      </c>
      <c r="F65" s="15">
        <v>8500000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tabSelected="1" workbookViewId="0">
      <selection sqref="A1:F6"/>
    </sheetView>
  </sheetViews>
  <sheetFormatPr baseColWidth="10" defaultRowHeight="15" x14ac:dyDescent="0.25"/>
  <cols>
    <col min="1" max="2" width="19.7109375" bestFit="1" customWidth="1"/>
    <col min="3" max="3" width="19.7109375" customWidth="1"/>
    <col min="4" max="4" width="14.28515625" bestFit="1" customWidth="1"/>
    <col min="5" max="5" width="17.85546875" bestFit="1" customWidth="1"/>
    <col min="6" max="6" width="19.85546875" bestFit="1" customWidth="1"/>
    <col min="13" max="13" width="12.5703125" bestFit="1" customWidth="1"/>
    <col min="14" max="15" width="15.140625" bestFit="1" customWidth="1"/>
  </cols>
  <sheetData>
    <row r="1" spans="1:15" x14ac:dyDescent="0.25">
      <c r="B1" t="s">
        <v>81</v>
      </c>
      <c r="C1" t="s">
        <v>86</v>
      </c>
      <c r="D1" t="s">
        <v>75</v>
      </c>
      <c r="E1" t="s">
        <v>76</v>
      </c>
      <c r="F1" t="s">
        <v>77</v>
      </c>
    </row>
    <row r="2" spans="1:15" x14ac:dyDescent="0.25">
      <c r="A2" t="s">
        <v>80</v>
      </c>
      <c r="B2">
        <v>1</v>
      </c>
      <c r="C2" s="6">
        <v>1</v>
      </c>
      <c r="D2" s="7">
        <f>+E2/G2</f>
        <v>1686319.8789650847</v>
      </c>
      <c r="E2" s="12">
        <v>29297700</v>
      </c>
      <c r="F2" s="7">
        <v>30000000</v>
      </c>
      <c r="G2">
        <v>17.373750001678424</v>
      </c>
    </row>
    <row r="3" spans="1:15" x14ac:dyDescent="0.25">
      <c r="A3" t="s">
        <v>82</v>
      </c>
      <c r="B3">
        <v>500</v>
      </c>
      <c r="C3" s="6">
        <v>500</v>
      </c>
      <c r="D3" s="7">
        <f>+E3/G3</f>
        <v>2041172.7273690137</v>
      </c>
      <c r="E3" s="12">
        <v>1294409685</v>
      </c>
      <c r="F3" s="7">
        <v>50000</v>
      </c>
      <c r="G3">
        <v>634.14999997008579</v>
      </c>
    </row>
    <row r="4" spans="1:15" x14ac:dyDescent="0.25">
      <c r="A4" t="s">
        <v>83</v>
      </c>
      <c r="B4">
        <v>10</v>
      </c>
      <c r="C4" s="6">
        <v>10</v>
      </c>
      <c r="D4" s="7">
        <f t="shared" ref="D4:D6" si="0">+E4/G4</f>
        <v>1039553.629469062</v>
      </c>
      <c r="E4" s="12">
        <v>19274000</v>
      </c>
      <c r="F4" s="7">
        <v>20000000</v>
      </c>
      <c r="G4">
        <v>18.540649999792638</v>
      </c>
    </row>
    <row r="5" spans="1:15" x14ac:dyDescent="0.25">
      <c r="A5" t="s">
        <v>84</v>
      </c>
      <c r="B5">
        <v>10000</v>
      </c>
      <c r="C5" s="6">
        <v>1000</v>
      </c>
      <c r="D5" s="7">
        <f t="shared" si="0"/>
        <v>913612.64603619464</v>
      </c>
      <c r="E5" s="12">
        <v>2719756326.3099999</v>
      </c>
      <c r="F5" s="7">
        <v>10000000</v>
      </c>
      <c r="G5">
        <v>2976.925000009524</v>
      </c>
      <c r="L5" s="7"/>
      <c r="M5" s="7"/>
      <c r="N5" s="7"/>
    </row>
    <row r="6" spans="1:15" x14ac:dyDescent="0.25">
      <c r="A6" t="s">
        <v>85</v>
      </c>
      <c r="B6">
        <v>100</v>
      </c>
      <c r="C6" s="6">
        <v>100</v>
      </c>
      <c r="D6" s="7">
        <f t="shared" si="0"/>
        <v>2919376.0623605628</v>
      </c>
      <c r="E6" s="12">
        <v>54127129.789999999</v>
      </c>
      <c r="F6" s="7">
        <v>8500000</v>
      </c>
      <c r="G6">
        <v>18.540649999792638</v>
      </c>
      <c r="L6" s="2"/>
      <c r="M6" s="7"/>
      <c r="N6" s="7"/>
      <c r="O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Formulas</vt:lpstr>
      <vt:lpstr>Cartera Ejemplo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2017-12-15T15:51:52Z</dcterms:created>
  <dcterms:modified xsi:type="dcterms:W3CDTF">2017-12-15T17:05:34Z</dcterms:modified>
</cp:coreProperties>
</file>