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N:\Estrategia\Alejandra Rincones\Seguimiento LatAm\Colombia\Comité Tasas y FX\Input\"/>
    </mc:Choice>
  </mc:AlternateContent>
  <bookViews>
    <workbookView xWindow="0" yWindow="0" windowWidth="25200" windowHeight="12045"/>
  </bookViews>
  <sheets>
    <sheet name="TPM e inflación" sheetId="1" r:id="rId1"/>
    <sheet name="pvencimientoco final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C39" i="1"/>
  <c r="B39" i="1"/>
  <c r="D38" i="1"/>
  <c r="C38" i="1"/>
  <c r="B38" i="1"/>
  <c r="J36" i="1"/>
  <c r="I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D27" i="1"/>
  <c r="B27" i="1"/>
  <c r="J26" i="1"/>
  <c r="I26" i="1"/>
  <c r="H26" i="1"/>
  <c r="D26" i="1"/>
  <c r="B26" i="1"/>
  <c r="J25" i="1"/>
  <c r="I25" i="1"/>
  <c r="H25" i="1"/>
  <c r="B25" i="1"/>
  <c r="J24" i="1"/>
  <c r="I24" i="1"/>
  <c r="H24" i="1"/>
  <c r="D24" i="1"/>
  <c r="B24" i="1"/>
  <c r="J23" i="1"/>
  <c r="I23" i="1"/>
  <c r="H23" i="1"/>
  <c r="D23" i="1"/>
  <c r="B23" i="1"/>
  <c r="J22" i="1"/>
  <c r="I22" i="1"/>
  <c r="H22" i="1"/>
  <c r="D22" i="1"/>
  <c r="B22" i="1"/>
  <c r="J21" i="1"/>
  <c r="I21" i="1"/>
  <c r="H21" i="1"/>
  <c r="B21" i="1"/>
  <c r="J20" i="1"/>
  <c r="I20" i="1"/>
  <c r="H20" i="1"/>
  <c r="D20" i="1"/>
  <c r="B20" i="1"/>
  <c r="J19" i="1"/>
  <c r="I19" i="1"/>
  <c r="H19" i="1"/>
  <c r="I18" i="1"/>
  <c r="C26" i="1"/>
  <c r="C24" i="1"/>
  <c r="C22" i="1"/>
  <c r="C34" i="1" s="1"/>
  <c r="C20" i="1"/>
  <c r="C32" i="1" s="1"/>
  <c r="B19" i="1" l="1"/>
  <c r="D19" i="1"/>
  <c r="C30" i="1"/>
  <c r="C19" i="1"/>
  <c r="B31" i="1" s="1"/>
  <c r="C21" i="1"/>
  <c r="D33" i="1" s="1"/>
  <c r="C23" i="1"/>
  <c r="B35" i="1" s="1"/>
  <c r="C25" i="1"/>
  <c r="C27" i="1"/>
  <c r="C36" i="1"/>
  <c r="D32" i="1"/>
  <c r="D34" i="1"/>
  <c r="D36" i="1"/>
  <c r="C29" i="1"/>
  <c r="B32" i="1"/>
  <c r="B34" i="1"/>
  <c r="B36" i="1"/>
  <c r="D21" i="1"/>
  <c r="D25" i="1"/>
  <c r="C28" i="1"/>
  <c r="B30" i="1" l="1"/>
  <c r="D30" i="1"/>
  <c r="C33" i="1"/>
  <c r="D31" i="1"/>
  <c r="C31" i="1"/>
  <c r="C35" i="1"/>
  <c r="B33" i="1"/>
  <c r="D35" i="1"/>
  <c r="D29" i="1"/>
  <c r="B29" i="1"/>
  <c r="B28" i="1"/>
  <c r="D28" i="1"/>
</calcChain>
</file>

<file path=xl/sharedStrings.xml><?xml version="1.0" encoding="utf-8"?>
<sst xmlns="http://schemas.openxmlformats.org/spreadsheetml/2006/main" count="12" uniqueCount="5">
  <si>
    <t>INFLACIÓN</t>
  </si>
  <si>
    <t>TPM</t>
  </si>
  <si>
    <t>Bajista</t>
  </si>
  <si>
    <t>Base</t>
  </si>
  <si>
    <t>Alcista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</si>
</sst>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2" xfId="0" applyBorder="1"/>
    <xf numFmtId="14" fontId="0" fillId="0" borderId="1" xfId="0" applyNumberFormat="1" applyBorder="1"/>
    <xf numFmtId="14" fontId="0" fillId="0" borderId="2" xfId="0" applyNumberFormat="1" applyBorder="1"/>
    <xf numFmtId="2" fontId="0" fillId="0" borderId="1" xfId="0" applyNumberFormat="1" applyBorder="1"/>
    <xf numFmtId="2" fontId="1" fillId="0" borderId="0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14" fontId="0" fillId="2" borderId="0" xfId="0" applyNumberForma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2" fontId="0" fillId="2" borderId="1" xfId="0" applyNumberForma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7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inflación'!$E$2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inflación'!$A$19:$A$36</c:f>
              <c:numCache>
                <c:formatCode>m/d/yyyy</c:formatCode>
                <c:ptCount val="18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inflación'!$E$19:$E$36</c:f>
              <c:numCache>
                <c:formatCode>0.00</c:formatCode>
                <c:ptCount val="18"/>
                <c:pt idx="0">
                  <c:v>3.0143342225302598</c:v>
                </c:pt>
                <c:pt idx="1">
                  <c:v>2.8717758126324497</c:v>
                </c:pt>
                <c:pt idx="2">
                  <c:v>2.8954487795864101</c:v>
                </c:pt>
                <c:pt idx="3">
                  <c:v>2.8802849466814702</c:v>
                </c:pt>
                <c:pt idx="4">
                  <c:v>2.7446577728983601</c:v>
                </c:pt>
                <c:pt idx="5">
                  <c:v>2.58912452076361</c:v>
                </c:pt>
                <c:pt idx="6">
                  <c:v>2.6197405284556399</c:v>
                </c:pt>
                <c:pt idx="7">
                  <c:v>2.69645520978791</c:v>
                </c:pt>
                <c:pt idx="8">
                  <c:v>2.8450786928155303</c:v>
                </c:pt>
                <c:pt idx="9">
                  <c:v>2.7047537725228601</c:v>
                </c:pt>
                <c:pt idx="10">
                  <c:v>2.6586407373531502</c:v>
                </c:pt>
                <c:pt idx="11">
                  <c:v>2.6491237728032999</c:v>
                </c:pt>
                <c:pt idx="12">
                  <c:v>2.6864501738350697</c:v>
                </c:pt>
                <c:pt idx="13">
                  <c:v>2.6373837049787698</c:v>
                </c:pt>
                <c:pt idx="14">
                  <c:v>2.6389294033249797</c:v>
                </c:pt>
                <c:pt idx="15">
                  <c:v>2.5613551663057601</c:v>
                </c:pt>
                <c:pt idx="16">
                  <c:v>2.5539138669859298</c:v>
                </c:pt>
                <c:pt idx="17">
                  <c:v>2.50016725247285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DD5-8894-3E8D04B3B882}"/>
            </c:ext>
          </c:extLst>
        </c:ser>
        <c:ser>
          <c:idx val="1"/>
          <c:order val="1"/>
          <c:tx>
            <c:strRef>
              <c:f>'TPM e inflación'!$F$2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inflación'!$A$19:$A$36</c:f>
              <c:numCache>
                <c:formatCode>m/d/yyyy</c:formatCode>
                <c:ptCount val="18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inflación'!$F$19:$F$36</c:f>
              <c:numCache>
                <c:formatCode>0.00</c:formatCode>
                <c:ptCount val="18"/>
                <c:pt idx="0">
                  <c:v>3.315761228971982</c:v>
                </c:pt>
                <c:pt idx="1">
                  <c:v>3.3028692482732334</c:v>
                </c:pt>
                <c:pt idx="2">
                  <c:v>3.4180077915503899</c:v>
                </c:pt>
                <c:pt idx="3">
                  <c:v>3.472271043268591</c:v>
                </c:pt>
                <c:pt idx="4">
                  <c:v>3.4260839807449845</c:v>
                </c:pt>
                <c:pt idx="5">
                  <c:v>3.3544200781176507</c:v>
                </c:pt>
                <c:pt idx="6">
                  <c:v>3.4521115583984048</c:v>
                </c:pt>
                <c:pt idx="7">
                  <c:v>3.5886806437896599</c:v>
                </c:pt>
                <c:pt idx="8">
                  <c:v>3.7977683183298252</c:v>
                </c:pt>
                <c:pt idx="9">
                  <c:v>3.7330490708986552</c:v>
                </c:pt>
                <c:pt idx="10">
                  <c:v>3.767872199835165</c:v>
                </c:pt>
                <c:pt idx="11">
                  <c:v>3.7574889534169156</c:v>
                </c:pt>
                <c:pt idx="12">
                  <c:v>3.7954061268201307</c:v>
                </c:pt>
                <c:pt idx="13">
                  <c:v>3.7291126099664798</c:v>
                </c:pt>
                <c:pt idx="14">
                  <c:v>3.703592660172935</c:v>
                </c:pt>
                <c:pt idx="15">
                  <c:v>3.6673453597689045</c:v>
                </c:pt>
                <c:pt idx="16">
                  <c:v>3.6492823201263902</c:v>
                </c:pt>
                <c:pt idx="17">
                  <c:v>3.6229746530400351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DD5-8894-3E8D04B3B882}"/>
            </c:ext>
          </c:extLst>
        </c:ser>
        <c:ser>
          <c:idx val="2"/>
          <c:order val="2"/>
          <c:tx>
            <c:strRef>
              <c:f>'TPM e inflación'!$G$2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inflación'!$A$19:$A$36</c:f>
              <c:numCache>
                <c:formatCode>m/d/yyyy</c:formatCode>
                <c:ptCount val="18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inflación'!$G$19:$G$36</c:f>
              <c:numCache>
                <c:formatCode>0.00</c:formatCode>
                <c:ptCount val="18"/>
                <c:pt idx="0">
                  <c:v>3.5362231669693802</c:v>
                </c:pt>
                <c:pt idx="1">
                  <c:v>3.6337671586286699</c:v>
                </c:pt>
                <c:pt idx="2">
                  <c:v>3.8901157512784703</c:v>
                </c:pt>
                <c:pt idx="3">
                  <c:v>4.0401868233132703</c:v>
                </c:pt>
                <c:pt idx="4">
                  <c:v>4.0819716754379201</c:v>
                </c:pt>
                <c:pt idx="5">
                  <c:v>4.0643186117970398</c:v>
                </c:pt>
                <c:pt idx="6">
                  <c:v>4.2486134419196198</c:v>
                </c:pt>
                <c:pt idx="7">
                  <c:v>4.4149889423324495</c:v>
                </c:pt>
                <c:pt idx="8">
                  <c:v>4.7164022359887703</c:v>
                </c:pt>
                <c:pt idx="9">
                  <c:v>4.7479491930245494</c:v>
                </c:pt>
                <c:pt idx="10">
                  <c:v>4.7879739346482504</c:v>
                </c:pt>
                <c:pt idx="11">
                  <c:v>4.8830145065489399</c:v>
                </c:pt>
                <c:pt idx="12">
                  <c:v>4.9031508532491097</c:v>
                </c:pt>
                <c:pt idx="13">
                  <c:v>4.8615334067693405</c:v>
                </c:pt>
                <c:pt idx="14">
                  <c:v>4.79755096902531</c:v>
                </c:pt>
                <c:pt idx="15">
                  <c:v>4.8251989500522905</c:v>
                </c:pt>
                <c:pt idx="16">
                  <c:v>4.7232729633773296</c:v>
                </c:pt>
                <c:pt idx="17">
                  <c:v>4.6931148904055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1-4DD5-8894-3E8D04B3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54400"/>
        <c:axId val="2414208"/>
      </c:lineChart>
      <c:dateAx>
        <c:axId val="908544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414208"/>
        <c:crosses val="autoZero"/>
        <c:auto val="1"/>
        <c:lblOffset val="100"/>
        <c:baseTimeUnit val="months"/>
      </c:dateAx>
      <c:valAx>
        <c:axId val="2414208"/>
        <c:scaling>
          <c:orientation val="minMax"/>
          <c:min val="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08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TPM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inflación'!$H$2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inflación'!$A$19:$A$37</c:f>
              <c:numCache>
                <c:formatCode>m/d/yyyy</c:formatCode>
                <c:ptCount val="19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inflación'!$H$19:$H$37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117-A528-1DAC92A78DE9}"/>
            </c:ext>
          </c:extLst>
        </c:ser>
        <c:ser>
          <c:idx val="1"/>
          <c:order val="1"/>
          <c:tx>
            <c:strRef>
              <c:f>'TPM e inflación'!$I$2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inflación'!$A$19:$A$37</c:f>
              <c:numCache>
                <c:formatCode>m/d/yyyy</c:formatCode>
                <c:ptCount val="19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inflación'!$I$19:$I$37</c:f>
              <c:numCache>
                <c:formatCode>General</c:formatCode>
                <c:ptCount val="19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  <c:pt idx="17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117-A528-1DAC92A78DE9}"/>
            </c:ext>
          </c:extLst>
        </c:ser>
        <c:ser>
          <c:idx val="2"/>
          <c:order val="2"/>
          <c:tx>
            <c:strRef>
              <c:f>'TPM e inflación'!$J$2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inflación'!$A$19:$A$37</c:f>
              <c:numCache>
                <c:formatCode>m/d/yyyy</c:formatCode>
                <c:ptCount val="19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inflación'!$J$19:$J$37</c:f>
              <c:numCache>
                <c:formatCode>General</c:formatCode>
                <c:ptCount val="1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4-4117-A528-1DAC92A7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59136"/>
        <c:axId val="37831808"/>
      </c:lineChart>
      <c:dateAx>
        <c:axId val="27605913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831808"/>
        <c:crosses val="autoZero"/>
        <c:auto val="1"/>
        <c:lblOffset val="100"/>
        <c:baseTimeUnit val="months"/>
      </c:dateAx>
      <c:valAx>
        <c:axId val="37831808"/>
        <c:scaling>
          <c:orientation val="minMax"/>
          <c:max val="5.75"/>
          <c:min val="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760591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147637</xdr:rowOff>
    </xdr:from>
    <xdr:to>
      <xdr:col>16</xdr:col>
      <xdr:colOff>428625</xdr:colOff>
      <xdr:row>32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589E7-D7BE-4C23-8B51-17D4C65B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33</xdr:row>
      <xdr:rowOff>114300</xdr:rowOff>
    </xdr:from>
    <xdr:to>
      <xdr:col>16</xdr:col>
      <xdr:colOff>400050</xdr:colOff>
      <xdr:row>48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828F60-6F10-4D59-8BAE-799DA840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rategia/Alejandra%20Rincones/Seguimiento%20LatAm/Colombia/Comit&#233;%20Tasas%20y%20FX/TPM%20neutral%20Colomb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4">
          <cell r="V4">
            <v>43159</v>
          </cell>
          <cell r="W4">
            <v>4.5</v>
          </cell>
          <cell r="X4">
            <v>4.5</v>
          </cell>
          <cell r="Y4">
            <v>4.5</v>
          </cell>
        </row>
        <row r="5">
          <cell r="V5">
            <v>43190</v>
          </cell>
          <cell r="W5">
            <v>4.5</v>
          </cell>
          <cell r="X5">
            <v>4.5</v>
          </cell>
          <cell r="Y5">
            <v>4.5</v>
          </cell>
        </row>
        <row r="6">
          <cell r="V6">
            <v>43220</v>
          </cell>
          <cell r="W6">
            <v>4.25</v>
          </cell>
          <cell r="X6">
            <v>4.25</v>
          </cell>
          <cell r="Y6">
            <v>4.25</v>
          </cell>
        </row>
        <row r="7">
          <cell r="V7">
            <v>43251</v>
          </cell>
          <cell r="W7">
            <v>4.25</v>
          </cell>
          <cell r="X7">
            <v>4.25</v>
          </cell>
          <cell r="Y7">
            <v>4.25</v>
          </cell>
        </row>
        <row r="8">
          <cell r="V8">
            <v>43281</v>
          </cell>
          <cell r="W8">
            <v>4.25</v>
          </cell>
          <cell r="X8">
            <v>4.25</v>
          </cell>
          <cell r="Y8">
            <v>4.25</v>
          </cell>
        </row>
        <row r="9">
          <cell r="V9">
            <v>43312</v>
          </cell>
          <cell r="W9">
            <v>4</v>
          </cell>
          <cell r="X9">
            <v>4.25</v>
          </cell>
          <cell r="Y9">
            <v>4.5</v>
          </cell>
        </row>
        <row r="10">
          <cell r="V10">
            <v>43343</v>
          </cell>
          <cell r="W10">
            <v>4</v>
          </cell>
          <cell r="X10">
            <v>4.25</v>
          </cell>
          <cell r="Y10">
            <v>4.5</v>
          </cell>
        </row>
        <row r="11">
          <cell r="V11">
            <v>43373</v>
          </cell>
          <cell r="W11">
            <v>4</v>
          </cell>
          <cell r="X11">
            <v>4.25</v>
          </cell>
          <cell r="Y11">
            <v>4.5</v>
          </cell>
        </row>
        <row r="12">
          <cell r="V12">
            <v>43404</v>
          </cell>
          <cell r="W12">
            <v>4</v>
          </cell>
          <cell r="X12">
            <v>4.25</v>
          </cell>
          <cell r="Y12">
            <v>4.75</v>
          </cell>
        </row>
        <row r="13">
          <cell r="V13">
            <v>43434</v>
          </cell>
          <cell r="W13">
            <v>4</v>
          </cell>
          <cell r="X13">
            <v>4.25</v>
          </cell>
          <cell r="Y13">
            <v>4.75</v>
          </cell>
        </row>
        <row r="14">
          <cell r="V14">
            <v>43465</v>
          </cell>
          <cell r="W14">
            <v>3.75</v>
          </cell>
          <cell r="X14">
            <v>4.25</v>
          </cell>
          <cell r="Y14">
            <v>4.75</v>
          </cell>
        </row>
        <row r="15">
          <cell r="V15">
            <v>43496</v>
          </cell>
          <cell r="W15">
            <v>3.75</v>
          </cell>
          <cell r="X15">
            <v>4.25</v>
          </cell>
          <cell r="Y15">
            <v>4.75</v>
          </cell>
        </row>
        <row r="16">
          <cell r="V16">
            <v>43524</v>
          </cell>
          <cell r="W16">
            <v>3.75</v>
          </cell>
          <cell r="X16">
            <v>4.25</v>
          </cell>
          <cell r="Y16">
            <v>4.75</v>
          </cell>
        </row>
        <row r="17">
          <cell r="V17">
            <v>43555</v>
          </cell>
          <cell r="W17">
            <v>3.75</v>
          </cell>
          <cell r="X17">
            <v>4.5</v>
          </cell>
          <cell r="Y17">
            <v>5.25</v>
          </cell>
        </row>
        <row r="18">
          <cell r="V18">
            <v>43585</v>
          </cell>
          <cell r="W18">
            <v>3.75</v>
          </cell>
          <cell r="X18">
            <v>4.5</v>
          </cell>
          <cell r="Y18">
            <v>5.25</v>
          </cell>
        </row>
        <row r="19">
          <cell r="V19">
            <v>43616</v>
          </cell>
          <cell r="W19">
            <v>3.75</v>
          </cell>
          <cell r="X19">
            <v>4.5</v>
          </cell>
          <cell r="Y19">
            <v>5.25</v>
          </cell>
        </row>
        <row r="20">
          <cell r="V20">
            <v>43646</v>
          </cell>
          <cell r="W20">
            <v>3.5</v>
          </cell>
          <cell r="X20">
            <v>4.5</v>
          </cell>
          <cell r="Y20">
            <v>5.5</v>
          </cell>
        </row>
        <row r="21">
          <cell r="V21">
            <v>43677</v>
          </cell>
          <cell r="W21">
            <v>3.5</v>
          </cell>
          <cell r="X21">
            <v>4.75</v>
          </cell>
          <cell r="Y21">
            <v>5.5</v>
          </cell>
        </row>
        <row r="22">
          <cell r="V22">
            <v>43708</v>
          </cell>
          <cell r="W22">
            <v>3.5</v>
          </cell>
          <cell r="X22">
            <v>4.75</v>
          </cell>
          <cell r="Y22">
            <v>5.5</v>
          </cell>
        </row>
        <row r="23">
          <cell r="V23">
            <v>43738</v>
          </cell>
          <cell r="W23">
            <v>3.5</v>
          </cell>
          <cell r="X23">
            <v>4.75</v>
          </cell>
          <cell r="Y23">
            <v>5.5</v>
          </cell>
        </row>
        <row r="24">
          <cell r="V24">
            <v>43769</v>
          </cell>
          <cell r="W24">
            <v>3.5</v>
          </cell>
          <cell r="X24">
            <v>4.75</v>
          </cell>
          <cell r="Y24">
            <v>5.5</v>
          </cell>
        </row>
        <row r="25">
          <cell r="V25">
            <v>43799</v>
          </cell>
          <cell r="W25">
            <v>3.5</v>
          </cell>
          <cell r="X25">
            <v>4.75</v>
          </cell>
          <cell r="Y25">
            <v>5.5</v>
          </cell>
        </row>
        <row r="26">
          <cell r="V26">
            <v>43830</v>
          </cell>
          <cell r="W26">
            <v>3.25</v>
          </cell>
          <cell r="X26">
            <v>4.75</v>
          </cell>
          <cell r="Y26">
            <v>5.5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Credicorp">
  <a:themeElements>
    <a:clrScheme name="C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97B7C"/>
      </a:accent1>
      <a:accent2>
        <a:srgbClr val="E87D1E"/>
      </a:accent2>
      <a:accent3>
        <a:srgbClr val="8D5615"/>
      </a:accent3>
      <a:accent4>
        <a:srgbClr val="9BB0B0"/>
      </a:accent4>
      <a:accent5>
        <a:srgbClr val="BCCACA"/>
      </a:accent5>
      <a:accent6>
        <a:srgbClr val="CA701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D1" workbookViewId="0">
      <selection activeCell="T29" sqref="T29"/>
    </sheetView>
  </sheetViews>
  <sheetFormatPr baseColWidth="10" defaultRowHeight="15" x14ac:dyDescent="0.25"/>
  <cols>
    <col min="1" max="1" width="11.42578125" customWidth="1"/>
  </cols>
  <sheetData>
    <row r="1" spans="1:10" x14ac:dyDescent="0.25">
      <c r="A1" s="1"/>
      <c r="B1" s="30" t="s">
        <v>0</v>
      </c>
      <c r="C1" s="31"/>
      <c r="D1" s="32"/>
      <c r="E1" s="30" t="s">
        <v>0</v>
      </c>
      <c r="F1" s="31"/>
      <c r="G1" s="32"/>
      <c r="H1" s="31" t="s">
        <v>1</v>
      </c>
      <c r="I1" s="31"/>
      <c r="J1" s="31"/>
    </row>
    <row r="2" spans="1:10" x14ac:dyDescent="0.25">
      <c r="A2" s="2"/>
      <c r="B2" s="3" t="s">
        <v>2</v>
      </c>
      <c r="C2" s="2" t="s">
        <v>3</v>
      </c>
      <c r="D2" s="4" t="s">
        <v>4</v>
      </c>
      <c r="E2" s="3" t="s">
        <v>2</v>
      </c>
      <c r="F2" s="2" t="s">
        <v>3</v>
      </c>
      <c r="G2" s="4" t="s">
        <v>4</v>
      </c>
      <c r="H2" s="2" t="s">
        <v>2</v>
      </c>
      <c r="I2" s="2" t="s">
        <v>3</v>
      </c>
      <c r="J2" s="2" t="s">
        <v>4</v>
      </c>
    </row>
    <row r="3" spans="1:10" hidden="1" x14ac:dyDescent="0.25">
      <c r="A3" s="5">
        <v>42825</v>
      </c>
      <c r="B3" s="6"/>
      <c r="C3" s="7">
        <v>0.47</v>
      </c>
      <c r="D3" s="8"/>
      <c r="E3" s="6"/>
      <c r="F3" s="7">
        <v>4.6899999999999995</v>
      </c>
      <c r="G3" s="8"/>
      <c r="H3" s="1"/>
      <c r="I3" s="7">
        <v>7</v>
      </c>
      <c r="J3" s="1"/>
    </row>
    <row r="4" spans="1:10" hidden="1" x14ac:dyDescent="0.25">
      <c r="A4" s="5">
        <v>42855</v>
      </c>
      <c r="B4" s="6"/>
      <c r="C4" s="7">
        <v>0.47</v>
      </c>
      <c r="D4" s="8"/>
      <c r="E4" s="6"/>
      <c r="F4" s="7">
        <v>4.66</v>
      </c>
      <c r="G4" s="8"/>
      <c r="H4" s="1"/>
      <c r="I4" s="7">
        <v>6.5</v>
      </c>
      <c r="J4" s="1"/>
    </row>
    <row r="5" spans="1:10" hidden="1" x14ac:dyDescent="0.25">
      <c r="A5" s="5">
        <v>42886</v>
      </c>
      <c r="B5" s="6"/>
      <c r="C5" s="7">
        <v>0.23</v>
      </c>
      <c r="D5" s="8"/>
      <c r="E5" s="6"/>
      <c r="F5" s="7">
        <v>4.37</v>
      </c>
      <c r="G5" s="8"/>
      <c r="H5" s="1"/>
      <c r="I5" s="7">
        <v>6.25</v>
      </c>
      <c r="J5" s="1"/>
    </row>
    <row r="6" spans="1:10" hidden="1" x14ac:dyDescent="0.25">
      <c r="A6" s="5">
        <v>42916</v>
      </c>
      <c r="B6" s="6"/>
      <c r="C6" s="7">
        <v>0.11</v>
      </c>
      <c r="D6" s="8"/>
      <c r="E6" s="6"/>
      <c r="F6" s="7">
        <v>3.99</v>
      </c>
      <c r="G6" s="8"/>
      <c r="H6" s="1"/>
      <c r="I6" s="7">
        <v>5.75</v>
      </c>
      <c r="J6" s="1"/>
    </row>
    <row r="7" spans="1:10" hidden="1" x14ac:dyDescent="0.25">
      <c r="A7" s="5">
        <v>42947</v>
      </c>
      <c r="B7" s="6"/>
      <c r="C7" s="7">
        <v>-0.05</v>
      </c>
      <c r="D7" s="8"/>
      <c r="E7" s="6"/>
      <c r="F7" s="7">
        <v>3.4</v>
      </c>
      <c r="G7" s="8"/>
      <c r="H7" s="1"/>
      <c r="I7" s="7">
        <v>5.5</v>
      </c>
      <c r="J7" s="1"/>
    </row>
    <row r="8" spans="1:10" hidden="1" x14ac:dyDescent="0.25">
      <c r="A8" s="5">
        <v>42978</v>
      </c>
      <c r="B8" s="6"/>
      <c r="C8" s="7">
        <v>0.14000000000000001</v>
      </c>
      <c r="D8" s="8"/>
      <c r="E8" s="6"/>
      <c r="F8" s="7">
        <v>3.87</v>
      </c>
      <c r="G8" s="8"/>
      <c r="H8" s="1"/>
      <c r="I8" s="7">
        <v>5.25</v>
      </c>
      <c r="J8" s="1"/>
    </row>
    <row r="9" spans="1:10" hidden="1" x14ac:dyDescent="0.25">
      <c r="A9" s="5">
        <v>43008</v>
      </c>
      <c r="B9" s="6"/>
      <c r="C9" s="7">
        <v>0.04</v>
      </c>
      <c r="D9" s="8"/>
      <c r="E9" s="6"/>
      <c r="F9" s="7">
        <v>3.9699999999999998</v>
      </c>
      <c r="G9" s="8"/>
      <c r="H9" s="1"/>
      <c r="I9" s="7">
        <v>5.25</v>
      </c>
      <c r="J9" s="1"/>
    </row>
    <row r="10" spans="1:10" hidden="1" x14ac:dyDescent="0.25">
      <c r="A10" s="5">
        <v>43039</v>
      </c>
      <c r="B10" s="6"/>
      <c r="C10" s="7">
        <v>0.02</v>
      </c>
      <c r="D10" s="8"/>
      <c r="E10" s="6"/>
      <c r="F10" s="7">
        <v>4.05</v>
      </c>
      <c r="G10" s="8"/>
      <c r="H10" s="1"/>
      <c r="I10" s="7">
        <v>5</v>
      </c>
      <c r="J10" s="1"/>
    </row>
    <row r="11" spans="1:10" hidden="1" x14ac:dyDescent="0.25">
      <c r="A11" s="5">
        <v>43069</v>
      </c>
      <c r="B11" s="6"/>
      <c r="C11" s="7">
        <v>0.18</v>
      </c>
      <c r="D11" s="8"/>
      <c r="E11" s="6"/>
      <c r="F11" s="7">
        <v>4.12</v>
      </c>
      <c r="G11" s="8"/>
      <c r="H11" s="1"/>
      <c r="I11" s="7">
        <v>4.75</v>
      </c>
      <c r="J11" s="1"/>
    </row>
    <row r="12" spans="1:10" hidden="1" x14ac:dyDescent="0.25">
      <c r="A12" s="5">
        <v>43100</v>
      </c>
      <c r="B12" s="6"/>
      <c r="C12" s="7">
        <v>0.38</v>
      </c>
      <c r="D12" s="8"/>
      <c r="E12" s="6"/>
      <c r="F12" s="7">
        <v>4.09</v>
      </c>
      <c r="G12" s="8"/>
      <c r="H12" s="1"/>
      <c r="I12" s="7">
        <v>4.75</v>
      </c>
      <c r="J12" s="1"/>
    </row>
    <row r="13" spans="1:10" hidden="1" x14ac:dyDescent="0.25">
      <c r="A13" s="5">
        <v>43131</v>
      </c>
      <c r="B13" s="6"/>
      <c r="C13" s="7">
        <v>0.63</v>
      </c>
      <c r="D13" s="8"/>
      <c r="E13" s="6"/>
      <c r="F13" s="7">
        <v>3.68</v>
      </c>
      <c r="G13" s="8"/>
      <c r="H13" s="1"/>
      <c r="I13" s="7">
        <v>4.5</v>
      </c>
      <c r="J13" s="1"/>
    </row>
    <row r="14" spans="1:10" hidden="1" x14ac:dyDescent="0.25">
      <c r="A14" s="5">
        <v>43159</v>
      </c>
      <c r="B14" s="9"/>
      <c r="C14" s="7">
        <v>0.71</v>
      </c>
      <c r="D14" s="10"/>
      <c r="E14" s="11"/>
      <c r="F14" s="12">
        <v>3.37</v>
      </c>
      <c r="G14" s="13"/>
      <c r="I14" s="12">
        <v>4.5</v>
      </c>
    </row>
    <row r="15" spans="1:10" hidden="1" x14ac:dyDescent="0.25">
      <c r="A15" s="5">
        <v>43190</v>
      </c>
      <c r="B15" s="9"/>
      <c r="C15" s="7">
        <v>0.24</v>
      </c>
      <c r="D15" s="10"/>
      <c r="E15" s="11"/>
      <c r="F15" s="12">
        <v>3.14</v>
      </c>
      <c r="G15" s="13"/>
      <c r="I15" s="12">
        <v>4.5</v>
      </c>
    </row>
    <row r="16" spans="1:10" hidden="1" x14ac:dyDescent="0.25">
      <c r="A16" s="5">
        <v>43220</v>
      </c>
      <c r="B16" s="11"/>
      <c r="C16" s="7">
        <v>0.46</v>
      </c>
      <c r="D16" s="13"/>
      <c r="E16" s="11"/>
      <c r="F16" s="12">
        <v>3.13</v>
      </c>
      <c r="G16" s="13"/>
      <c r="I16" s="12">
        <v>4.25</v>
      </c>
    </row>
    <row r="17" spans="1:10" hidden="1" x14ac:dyDescent="0.25">
      <c r="A17" s="5">
        <v>43251</v>
      </c>
      <c r="B17" s="11"/>
      <c r="C17" s="7">
        <v>0.25</v>
      </c>
      <c r="D17" s="13"/>
      <c r="E17" s="11"/>
      <c r="F17" s="12">
        <v>3.16</v>
      </c>
      <c r="G17" s="13"/>
      <c r="I17" s="12">
        <v>4.25</v>
      </c>
    </row>
    <row r="18" spans="1:10" hidden="1" x14ac:dyDescent="0.25">
      <c r="A18" s="5">
        <v>43281</v>
      </c>
      <c r="B18" s="11"/>
      <c r="C18" s="7">
        <v>0.15</v>
      </c>
      <c r="D18" s="13"/>
      <c r="E18" s="11"/>
      <c r="F18" s="12">
        <v>3.2</v>
      </c>
      <c r="G18" s="13"/>
      <c r="I18" s="12">
        <f>VLOOKUP($A18,[1]Hoja2!$V$4:$Y$26,3,0)</f>
        <v>4.25</v>
      </c>
    </row>
    <row r="19" spans="1:10" x14ac:dyDescent="0.25">
      <c r="A19" s="5">
        <v>43312</v>
      </c>
      <c r="B19" s="11">
        <f t="shared" ref="B19:B36" si="0">ROUND((1+E19)*(1+C7)/(1+F18)-1,4)</f>
        <v>-9.1999999999999998E-2</v>
      </c>
      <c r="C19" s="14">
        <f t="shared" ref="C19:C36" si="1">ROUND((1+F19)*(1+C7)/(1+F18)-1,4)</f>
        <v>-2.3800000000000002E-2</v>
      </c>
      <c r="D19" s="13">
        <f t="shared" ref="D19:D36" si="2">ROUND((1+G19)*(1+C7)/(1+F18)-1,4)</f>
        <v>2.6100000000000002E-2</v>
      </c>
      <c r="E19" s="26">
        <v>3.0143342225302598</v>
      </c>
      <c r="F19" s="28">
        <v>3.315761228971982</v>
      </c>
      <c r="G19" s="27">
        <v>3.5362231669693802</v>
      </c>
      <c r="H19">
        <f>VLOOKUP($A19,[1]Hoja2!$V$4:$Y$26,2,0)</f>
        <v>4</v>
      </c>
      <c r="I19">
        <f>VLOOKUP($A19,[1]Hoja2!$V$4:$Y$26,3,0)</f>
        <v>4.25</v>
      </c>
      <c r="J19">
        <f>VLOOKUP($A19,[1]Hoja2!$V$4:$Y$26,4,0)</f>
        <v>4.5</v>
      </c>
    </row>
    <row r="20" spans="1:10" x14ac:dyDescent="0.25">
      <c r="A20" s="5">
        <v>43343</v>
      </c>
      <c r="B20" s="11">
        <f t="shared" si="0"/>
        <v>2.2700000000000001E-2</v>
      </c>
      <c r="C20" s="14">
        <f t="shared" si="1"/>
        <v>0.1366</v>
      </c>
      <c r="D20" s="13">
        <f t="shared" si="2"/>
        <v>0.224</v>
      </c>
      <c r="E20" s="26">
        <v>2.8717758126324497</v>
      </c>
      <c r="F20" s="28">
        <v>3.3028692482732334</v>
      </c>
      <c r="G20" s="27">
        <v>3.6337671586286699</v>
      </c>
      <c r="H20">
        <f>VLOOKUP($A20,[1]Hoja2!$V$4:$Y$26,2,0)</f>
        <v>4</v>
      </c>
      <c r="I20">
        <f>VLOOKUP($A20,[1]Hoja2!$V$4:$Y$26,3,0)</f>
        <v>4.25</v>
      </c>
      <c r="J20">
        <f>VLOOKUP($A20,[1]Hoja2!$V$4:$Y$26,4,0)</f>
        <v>4.5</v>
      </c>
    </row>
    <row r="21" spans="1:10" x14ac:dyDescent="0.25">
      <c r="A21" s="5">
        <v>43373</v>
      </c>
      <c r="B21" s="11">
        <f t="shared" si="0"/>
        <v>-5.8500000000000003E-2</v>
      </c>
      <c r="C21" s="14">
        <f t="shared" si="1"/>
        <v>6.7799999999999999E-2</v>
      </c>
      <c r="D21" s="13">
        <f t="shared" si="2"/>
        <v>0.18190000000000001</v>
      </c>
      <c r="E21" s="26">
        <v>2.8954487795864101</v>
      </c>
      <c r="F21" s="28">
        <v>3.4180077915503899</v>
      </c>
      <c r="G21" s="27">
        <v>3.8901157512784703</v>
      </c>
      <c r="H21">
        <f>VLOOKUP($A21,[1]Hoja2!$V$4:$Y$26,2,0)</f>
        <v>4</v>
      </c>
      <c r="I21">
        <f>VLOOKUP($A21,[1]Hoja2!$V$4:$Y$26,3,0)</f>
        <v>4.25</v>
      </c>
      <c r="J21">
        <f>VLOOKUP($A21,[1]Hoja2!$V$4:$Y$26,4,0)</f>
        <v>4.5</v>
      </c>
    </row>
    <row r="22" spans="1:10" x14ac:dyDescent="0.25">
      <c r="A22" s="5">
        <v>43404</v>
      </c>
      <c r="B22" s="11">
        <f t="shared" si="0"/>
        <v>-0.1041</v>
      </c>
      <c r="C22" s="14">
        <f t="shared" si="1"/>
        <v>3.2500000000000001E-2</v>
      </c>
      <c r="D22" s="13">
        <f t="shared" si="2"/>
        <v>0.1636</v>
      </c>
      <c r="E22" s="26">
        <v>2.8802849466814702</v>
      </c>
      <c r="F22" s="28">
        <v>3.472271043268591</v>
      </c>
      <c r="G22" s="27">
        <v>4.0401868233132703</v>
      </c>
      <c r="H22">
        <f>VLOOKUP($A22,[1]Hoja2!$V$4:$Y$26,2,0)</f>
        <v>4</v>
      </c>
      <c r="I22">
        <f>VLOOKUP($A22,[1]Hoja2!$V$4:$Y$26,3,0)</f>
        <v>4.25</v>
      </c>
      <c r="J22">
        <f>VLOOKUP($A22,[1]Hoja2!$V$4:$Y$26,4,0)</f>
        <v>4.75</v>
      </c>
    </row>
    <row r="23" spans="1:10" x14ac:dyDescent="0.25">
      <c r="A23" s="5">
        <v>43434</v>
      </c>
      <c r="B23" s="11">
        <f t="shared" si="0"/>
        <v>-1.2E-2</v>
      </c>
      <c r="C23" s="14">
        <f t="shared" si="1"/>
        <v>0.1678</v>
      </c>
      <c r="D23" s="13">
        <f t="shared" si="2"/>
        <v>0.34089999999999998</v>
      </c>
      <c r="E23" s="26">
        <v>2.7446577728983601</v>
      </c>
      <c r="F23" s="28">
        <v>3.4260839807449845</v>
      </c>
      <c r="G23" s="27">
        <v>4.0819716754379201</v>
      </c>
      <c r="H23">
        <f>VLOOKUP($A23,[1]Hoja2!$V$4:$Y$26,2,0)</f>
        <v>4</v>
      </c>
      <c r="I23">
        <f>VLOOKUP($A23,[1]Hoja2!$V$4:$Y$26,3,0)</f>
        <v>4.25</v>
      </c>
      <c r="J23">
        <f>VLOOKUP($A23,[1]Hoja2!$V$4:$Y$26,4,0)</f>
        <v>4.75</v>
      </c>
    </row>
    <row r="24" spans="1:10" x14ac:dyDescent="0.25">
      <c r="A24" s="5">
        <v>43465</v>
      </c>
      <c r="B24" s="11">
        <f t="shared" si="0"/>
        <v>0.11899999999999999</v>
      </c>
      <c r="C24" s="14">
        <f t="shared" si="1"/>
        <v>0.35770000000000002</v>
      </c>
      <c r="D24" s="13">
        <f t="shared" si="2"/>
        <v>0.57899999999999996</v>
      </c>
      <c r="E24" s="26">
        <v>2.58912452076361</v>
      </c>
      <c r="F24" s="28">
        <v>3.3544200781176507</v>
      </c>
      <c r="G24" s="27">
        <v>4.0643186117970398</v>
      </c>
      <c r="H24">
        <f>VLOOKUP($A24,[1]Hoja2!$V$4:$Y$26,2,0)</f>
        <v>3.75</v>
      </c>
      <c r="I24">
        <f>VLOOKUP($A24,[1]Hoja2!$V$4:$Y$26,3,0)</f>
        <v>4.25</v>
      </c>
      <c r="J24">
        <f>VLOOKUP($A24,[1]Hoja2!$V$4:$Y$26,4,0)</f>
        <v>4.75</v>
      </c>
    </row>
    <row r="25" spans="1:10" x14ac:dyDescent="0.25">
      <c r="A25" s="5">
        <v>43496</v>
      </c>
      <c r="B25" s="11">
        <f t="shared" si="0"/>
        <v>0.35499999999999998</v>
      </c>
      <c r="C25" s="14">
        <f t="shared" si="1"/>
        <v>0.66659999999999997</v>
      </c>
      <c r="D25" s="13">
        <f t="shared" si="2"/>
        <v>0.9647</v>
      </c>
      <c r="E25" s="26">
        <v>2.6197405284556399</v>
      </c>
      <c r="F25" s="28">
        <v>3.4521115583984048</v>
      </c>
      <c r="G25" s="27">
        <v>4.2486134419196198</v>
      </c>
      <c r="H25">
        <f>VLOOKUP($A25,[1]Hoja2!$V$4:$Y$26,2,0)</f>
        <v>3.75</v>
      </c>
      <c r="I25">
        <f>VLOOKUP($A25,[1]Hoja2!$V$4:$Y$26,3,0)</f>
        <v>4.25</v>
      </c>
      <c r="J25">
        <f>VLOOKUP($A25,[1]Hoja2!$V$4:$Y$26,4,0)</f>
        <v>4.75</v>
      </c>
    </row>
    <row r="26" spans="1:10" x14ac:dyDescent="0.25">
      <c r="A26" s="5">
        <v>43524</v>
      </c>
      <c r="B26" s="11">
        <f t="shared" si="0"/>
        <v>0.41980000000000001</v>
      </c>
      <c r="C26" s="14">
        <f t="shared" si="1"/>
        <v>0.76249999999999996</v>
      </c>
      <c r="D26" s="13">
        <f t="shared" si="2"/>
        <v>1.0798000000000001</v>
      </c>
      <c r="E26" s="26">
        <v>2.69645520978791</v>
      </c>
      <c r="F26" s="28">
        <v>3.5886806437896599</v>
      </c>
      <c r="G26" s="27">
        <v>4.4149889423324495</v>
      </c>
      <c r="H26">
        <f>VLOOKUP($A26,[1]Hoja2!$V$4:$Y$26,2,0)</f>
        <v>3.75</v>
      </c>
      <c r="I26">
        <f>VLOOKUP($A26,[1]Hoja2!$V$4:$Y$26,3,0)</f>
        <v>4.25</v>
      </c>
      <c r="J26">
        <f>VLOOKUP($A26,[1]Hoja2!$V$4:$Y$26,4,0)</f>
        <v>4.75</v>
      </c>
    </row>
    <row r="27" spans="1:10" x14ac:dyDescent="0.25">
      <c r="A27" s="5">
        <v>43555</v>
      </c>
      <c r="B27" s="11">
        <f t="shared" si="0"/>
        <v>3.9100000000000003E-2</v>
      </c>
      <c r="C27" s="14">
        <f t="shared" si="1"/>
        <v>0.29649999999999999</v>
      </c>
      <c r="D27" s="13">
        <f t="shared" si="2"/>
        <v>0.54469999999999996</v>
      </c>
      <c r="E27" s="26">
        <v>2.8450786928155303</v>
      </c>
      <c r="F27" s="28">
        <v>3.7977683183298252</v>
      </c>
      <c r="G27" s="27">
        <v>4.7164022359887703</v>
      </c>
      <c r="H27">
        <f>VLOOKUP($A27,[1]Hoja2!$V$4:$Y$26,2,0)</f>
        <v>3.75</v>
      </c>
      <c r="I27">
        <f>VLOOKUP($A27,[1]Hoja2!$V$4:$Y$26,3,0)</f>
        <v>4.5</v>
      </c>
      <c r="J27">
        <f>VLOOKUP($A27,[1]Hoja2!$V$4:$Y$26,4,0)</f>
        <v>5.25</v>
      </c>
    </row>
    <row r="28" spans="1:10" x14ac:dyDescent="0.25">
      <c r="A28" s="5">
        <v>43585</v>
      </c>
      <c r="B28" s="11">
        <f t="shared" si="0"/>
        <v>0.12740000000000001</v>
      </c>
      <c r="C28" s="14">
        <f t="shared" si="1"/>
        <v>0.44030000000000002</v>
      </c>
      <c r="D28" s="13">
        <f t="shared" si="2"/>
        <v>0.74909999999999999</v>
      </c>
      <c r="E28" s="26">
        <v>2.7047537725228601</v>
      </c>
      <c r="F28" s="28">
        <v>3.7330490708986552</v>
      </c>
      <c r="G28" s="27">
        <v>4.7479491930245494</v>
      </c>
      <c r="H28">
        <f>VLOOKUP($A28,[1]Hoja2!$V$4:$Y$26,2,0)</f>
        <v>3.75</v>
      </c>
      <c r="I28">
        <f>VLOOKUP($A28,[1]Hoja2!$V$4:$Y$26,3,0)</f>
        <v>4.5</v>
      </c>
      <c r="J28">
        <f>VLOOKUP($A28,[1]Hoja2!$V$4:$Y$26,4,0)</f>
        <v>5.25</v>
      </c>
    </row>
    <row r="29" spans="1:10" x14ac:dyDescent="0.25">
      <c r="A29" s="5">
        <v>43616</v>
      </c>
      <c r="B29" s="11">
        <f t="shared" si="0"/>
        <v>-3.3799999999999997E-2</v>
      </c>
      <c r="C29" s="14">
        <f t="shared" si="1"/>
        <v>0.25919999999999999</v>
      </c>
      <c r="D29" s="13">
        <f t="shared" si="2"/>
        <v>0.52859999999999996</v>
      </c>
      <c r="E29" s="26">
        <v>2.6586407373531502</v>
      </c>
      <c r="F29" s="28">
        <v>3.767872199835165</v>
      </c>
      <c r="G29" s="27">
        <v>4.7879739346482504</v>
      </c>
      <c r="H29">
        <f>VLOOKUP($A29,[1]Hoja2!$V$4:$Y$26,2,0)</f>
        <v>3.75</v>
      </c>
      <c r="I29">
        <f>VLOOKUP($A29,[1]Hoja2!$V$4:$Y$26,3,0)</f>
        <v>4.5</v>
      </c>
      <c r="J29">
        <f>VLOOKUP($A29,[1]Hoja2!$V$4:$Y$26,4,0)</f>
        <v>5.25</v>
      </c>
    </row>
    <row r="30" spans="1:10" x14ac:dyDescent="0.25">
      <c r="A30" s="5">
        <v>43646</v>
      </c>
      <c r="B30" s="11">
        <f t="shared" si="0"/>
        <v>-0.1198</v>
      </c>
      <c r="C30" s="14">
        <f t="shared" si="1"/>
        <v>0.14749999999999999</v>
      </c>
      <c r="D30" s="13">
        <f t="shared" si="2"/>
        <v>0.41899999999999998</v>
      </c>
      <c r="E30" s="26">
        <v>2.6491237728032999</v>
      </c>
      <c r="F30" s="28">
        <v>3.7574889534169156</v>
      </c>
      <c r="G30" s="27">
        <v>4.8830145065489399</v>
      </c>
      <c r="H30">
        <f>VLOOKUP($A30,[1]Hoja2!$V$4:$Y$26,2,0)</f>
        <v>3.5</v>
      </c>
      <c r="I30">
        <f>VLOOKUP($A30,[1]Hoja2!$V$4:$Y$26,3,0)</f>
        <v>4.5</v>
      </c>
      <c r="J30">
        <f>VLOOKUP($A30,[1]Hoja2!$V$4:$Y$26,4,0)</f>
        <v>5.5</v>
      </c>
    </row>
    <row r="31" spans="1:10" x14ac:dyDescent="0.25">
      <c r="A31" s="5">
        <v>43677</v>
      </c>
      <c r="B31" s="11">
        <f t="shared" si="0"/>
        <v>-0.24360000000000001</v>
      </c>
      <c r="C31" s="14">
        <f t="shared" si="1"/>
        <v>-1.6E-2</v>
      </c>
      <c r="D31" s="13">
        <f t="shared" si="2"/>
        <v>0.21129999999999999</v>
      </c>
      <c r="E31" s="26">
        <v>2.6864501738350697</v>
      </c>
      <c r="F31" s="28">
        <v>3.7954061268201307</v>
      </c>
      <c r="G31" s="27">
        <v>4.9031508532491097</v>
      </c>
      <c r="H31">
        <f>VLOOKUP($A31,[1]Hoja2!$V$4:$Y$26,2,0)</f>
        <v>3.5</v>
      </c>
      <c r="I31">
        <f>VLOOKUP($A31,[1]Hoja2!$V$4:$Y$26,3,0)</f>
        <v>4.75</v>
      </c>
      <c r="J31">
        <f>VLOOKUP($A31,[1]Hoja2!$V$4:$Y$26,4,0)</f>
        <v>5.5</v>
      </c>
    </row>
    <row r="32" spans="1:10" x14ac:dyDescent="0.25">
      <c r="A32" s="5">
        <v>43708</v>
      </c>
      <c r="B32" s="11">
        <f t="shared" si="0"/>
        <v>-0.13789999999999999</v>
      </c>
      <c r="C32" s="14">
        <f t="shared" si="1"/>
        <v>0.12089999999999999</v>
      </c>
      <c r="D32" s="13">
        <f t="shared" si="2"/>
        <v>0.38929999999999998</v>
      </c>
      <c r="E32" s="26">
        <v>2.6373837049787698</v>
      </c>
      <c r="F32" s="28">
        <v>3.7291126099664798</v>
      </c>
      <c r="G32" s="27">
        <v>4.8615334067693405</v>
      </c>
      <c r="H32">
        <f>VLOOKUP($A32,[1]Hoja2!$V$4:$Y$26,2,0)</f>
        <v>3.5</v>
      </c>
      <c r="I32">
        <f>VLOOKUP($A32,[1]Hoja2!$V$4:$Y$26,3,0)</f>
        <v>4.75</v>
      </c>
      <c r="J32">
        <f>VLOOKUP($A32,[1]Hoja2!$V$4:$Y$26,4,0)</f>
        <v>5.5</v>
      </c>
    </row>
    <row r="33" spans="1:10" x14ac:dyDescent="0.25">
      <c r="A33" s="5">
        <v>43738</v>
      </c>
      <c r="B33" s="11">
        <f t="shared" si="0"/>
        <v>-0.1784</v>
      </c>
      <c r="C33" s="14">
        <f t="shared" si="1"/>
        <v>6.2E-2</v>
      </c>
      <c r="D33" s="13">
        <f t="shared" si="2"/>
        <v>0.309</v>
      </c>
      <c r="E33" s="26">
        <v>2.6389294033249797</v>
      </c>
      <c r="F33" s="28">
        <v>3.703592660172935</v>
      </c>
      <c r="G33" s="27">
        <v>4.79755096902531</v>
      </c>
      <c r="H33">
        <f>VLOOKUP($A33,[1]Hoja2!$V$4:$Y$26,2,0)</f>
        <v>3.5</v>
      </c>
      <c r="I33">
        <f>VLOOKUP($A33,[1]Hoja2!$V$4:$Y$26,3,0)</f>
        <v>4.75</v>
      </c>
      <c r="J33">
        <f>VLOOKUP($A33,[1]Hoja2!$V$4:$Y$26,4,0)</f>
        <v>5.5</v>
      </c>
    </row>
    <row r="34" spans="1:10" x14ac:dyDescent="0.25">
      <c r="A34" s="5">
        <v>43769</v>
      </c>
      <c r="B34" s="11">
        <f t="shared" si="0"/>
        <v>-0.21820000000000001</v>
      </c>
      <c r="C34" s="14">
        <f t="shared" si="1"/>
        <v>2.4500000000000001E-2</v>
      </c>
      <c r="D34" s="13">
        <f t="shared" si="2"/>
        <v>0.2787</v>
      </c>
      <c r="E34" s="26">
        <v>2.5613551663057601</v>
      </c>
      <c r="F34" s="28">
        <v>3.6673453597689045</v>
      </c>
      <c r="G34" s="27">
        <v>4.8251989500522905</v>
      </c>
      <c r="H34">
        <f>VLOOKUP($A34,[1]Hoja2!$V$4:$Y$26,2,0)</f>
        <v>3.5</v>
      </c>
      <c r="I34">
        <f>VLOOKUP($A34,[1]Hoja2!$V$4:$Y$26,3,0)</f>
        <v>4.75</v>
      </c>
      <c r="J34">
        <f>VLOOKUP($A34,[1]Hoja2!$V$4:$Y$26,4,0)</f>
        <v>5.5</v>
      </c>
    </row>
    <row r="35" spans="1:10" x14ac:dyDescent="0.25">
      <c r="A35" s="5">
        <v>43799</v>
      </c>
      <c r="B35" s="11">
        <f t="shared" si="0"/>
        <v>-0.1108</v>
      </c>
      <c r="C35" s="14">
        <f t="shared" si="1"/>
        <v>0.1633</v>
      </c>
      <c r="D35" s="13">
        <f t="shared" si="2"/>
        <v>0.432</v>
      </c>
      <c r="E35" s="26">
        <v>2.5539138669859298</v>
      </c>
      <c r="F35" s="28">
        <v>3.6492823201263902</v>
      </c>
      <c r="G35" s="27">
        <v>4.7232729633773296</v>
      </c>
      <c r="H35">
        <f>VLOOKUP($A35,[1]Hoja2!$V$4:$Y$26,2,0)</f>
        <v>3.5</v>
      </c>
      <c r="I35">
        <f>VLOOKUP($A35,[1]Hoja2!$V$4:$Y$26,3,0)</f>
        <v>4.75</v>
      </c>
      <c r="J35">
        <f>VLOOKUP($A35,[1]Hoja2!$V$4:$Y$26,4,0)</f>
        <v>5.5</v>
      </c>
    </row>
    <row r="36" spans="1:10" x14ac:dyDescent="0.25">
      <c r="A36" s="5">
        <v>43830</v>
      </c>
      <c r="B36" s="11">
        <f t="shared" si="0"/>
        <v>2.2100000000000002E-2</v>
      </c>
      <c r="C36" s="14">
        <f t="shared" si="1"/>
        <v>0.35</v>
      </c>
      <c r="D36" s="13">
        <f t="shared" si="2"/>
        <v>0.66249999999999998</v>
      </c>
      <c r="E36" s="26">
        <v>2.50016725247285</v>
      </c>
      <c r="F36" s="28">
        <v>3.6229746530400351</v>
      </c>
      <c r="G36" s="27">
        <v>4.6931148904055</v>
      </c>
      <c r="H36">
        <v>3.5</v>
      </c>
      <c r="I36">
        <f>VLOOKUP($A36,[1]Hoja2!$V$4:$Y$26,3,0)</f>
        <v>4.75</v>
      </c>
      <c r="J36">
        <f>VLOOKUP($A36,[1]Hoja2!$V$4:$Y$26,4,0)</f>
        <v>5.5</v>
      </c>
    </row>
    <row r="37" spans="1:10" ht="1.5" customHeight="1" x14ac:dyDescent="0.25">
      <c r="A37" s="15"/>
      <c r="B37" s="16"/>
      <c r="C37" s="15"/>
      <c r="D37" s="17"/>
      <c r="E37" s="18"/>
      <c r="F37" s="19"/>
      <c r="G37" s="20"/>
      <c r="H37" s="21"/>
      <c r="I37" s="21"/>
      <c r="J37" s="21"/>
    </row>
    <row r="38" spans="1:10" x14ac:dyDescent="0.25">
      <c r="A38" s="22">
        <v>2020</v>
      </c>
      <c r="B38" s="23">
        <f t="shared" ref="B38:D39" si="3">E38</f>
        <v>3</v>
      </c>
      <c r="C38" s="22">
        <f t="shared" si="3"/>
        <v>3</v>
      </c>
      <c r="D38" s="24">
        <f t="shared" si="3"/>
        <v>3</v>
      </c>
      <c r="E38" s="11">
        <v>3</v>
      </c>
      <c r="F38" s="14">
        <v>3</v>
      </c>
      <c r="G38" s="13">
        <v>3</v>
      </c>
      <c r="H38">
        <v>4.75</v>
      </c>
      <c r="I38">
        <v>5</v>
      </c>
      <c r="J38">
        <v>5.25</v>
      </c>
    </row>
    <row r="39" spans="1:10" x14ac:dyDescent="0.25">
      <c r="A39" s="22">
        <v>2021</v>
      </c>
      <c r="B39" s="23">
        <f t="shared" si="3"/>
        <v>3</v>
      </c>
      <c r="C39" s="22">
        <f t="shared" si="3"/>
        <v>3</v>
      </c>
      <c r="D39" s="24">
        <f t="shared" si="3"/>
        <v>3</v>
      </c>
      <c r="E39" s="11">
        <v>3</v>
      </c>
      <c r="F39" s="14">
        <v>3</v>
      </c>
      <c r="G39" s="13">
        <v>3</v>
      </c>
      <c r="H39">
        <v>4.75</v>
      </c>
      <c r="I39">
        <v>5</v>
      </c>
      <c r="J39">
        <v>5.25</v>
      </c>
    </row>
    <row r="44" spans="1:10" x14ac:dyDescent="0.25">
      <c r="D44" s="29"/>
      <c r="E44" s="29"/>
      <c r="F44" s="29"/>
      <c r="G44" s="29"/>
    </row>
    <row r="45" spans="1:10" x14ac:dyDescent="0.25">
      <c r="D45" s="29"/>
      <c r="E45" s="29"/>
      <c r="F45" s="29"/>
      <c r="G45" s="29"/>
    </row>
    <row r="46" spans="1:10" x14ac:dyDescent="0.25">
      <c r="D46" s="29"/>
      <c r="E46" s="29"/>
      <c r="F46" s="29"/>
      <c r="G46" s="29"/>
    </row>
    <row r="47" spans="1:10" x14ac:dyDescent="0.25">
      <c r="D47" s="29"/>
      <c r="E47" s="29"/>
      <c r="F47" s="29"/>
      <c r="G47" s="29"/>
    </row>
    <row r="48" spans="1:10" x14ac:dyDescent="0.25">
      <c r="D48" s="29"/>
      <c r="E48" s="29"/>
      <c r="F48" s="29"/>
      <c r="G48" s="29"/>
    </row>
    <row r="49" spans="4:7" x14ac:dyDescent="0.25">
      <c r="D49" s="29"/>
      <c r="E49" s="29"/>
      <c r="F49" s="29"/>
      <c r="G49" s="29"/>
    </row>
    <row r="50" spans="4:7" x14ac:dyDescent="0.25">
      <c r="D50" s="29"/>
      <c r="E50" s="29"/>
      <c r="F50" s="29"/>
      <c r="G50" s="29"/>
    </row>
    <row r="51" spans="4:7" x14ac:dyDescent="0.25">
      <c r="D51" s="29"/>
      <c r="E51" s="29"/>
      <c r="F51" s="29"/>
      <c r="G51" s="29"/>
    </row>
    <row r="52" spans="4:7" x14ac:dyDescent="0.25">
      <c r="D52" s="29"/>
      <c r="E52" s="29"/>
      <c r="F52" s="29"/>
      <c r="G52" s="29"/>
    </row>
    <row r="53" spans="4:7" x14ac:dyDescent="0.25">
      <c r="D53" s="29"/>
      <c r="E53" s="29"/>
      <c r="F53" s="29"/>
      <c r="G53" s="29"/>
    </row>
    <row r="54" spans="4:7" x14ac:dyDescent="0.25">
      <c r="D54" s="29"/>
      <c r="E54" s="29"/>
      <c r="F54" s="29"/>
      <c r="G54" s="29"/>
    </row>
    <row r="55" spans="4:7" x14ac:dyDescent="0.25">
      <c r="D55" s="29"/>
      <c r="E55" s="29"/>
      <c r="F55" s="29"/>
      <c r="G55" s="29"/>
    </row>
    <row r="56" spans="4:7" x14ac:dyDescent="0.25">
      <c r="D56" s="29"/>
      <c r="E56" s="29"/>
      <c r="F56" s="29"/>
      <c r="G56" s="29"/>
    </row>
    <row r="57" spans="4:7" x14ac:dyDescent="0.25">
      <c r="D57" s="29"/>
      <c r="E57" s="29"/>
      <c r="F57" s="29"/>
      <c r="G57" s="29"/>
    </row>
    <row r="58" spans="4:7" x14ac:dyDescent="0.25">
      <c r="D58" s="29"/>
      <c r="E58" s="29"/>
      <c r="F58" s="29"/>
      <c r="G58" s="29"/>
    </row>
    <row r="59" spans="4:7" x14ac:dyDescent="0.25">
      <c r="D59" s="29"/>
      <c r="E59" s="29"/>
      <c r="F59" s="29"/>
      <c r="G59" s="29"/>
    </row>
    <row r="60" spans="4:7" x14ac:dyDescent="0.25">
      <c r="D60" s="29"/>
      <c r="E60" s="29"/>
      <c r="F60" s="29"/>
      <c r="G60" s="29"/>
    </row>
    <row r="61" spans="4:7" x14ac:dyDescent="0.25">
      <c r="D61" s="29"/>
      <c r="E61" s="29"/>
      <c r="F61" s="29"/>
      <c r="G61" s="29"/>
    </row>
    <row r="62" spans="4:7" x14ac:dyDescent="0.25">
      <c r="D62" s="29"/>
      <c r="E62" s="29"/>
      <c r="F62" s="29"/>
      <c r="G62" s="29"/>
    </row>
    <row r="63" spans="4:7" x14ac:dyDescent="0.25">
      <c r="D63" s="29"/>
      <c r="E63" s="29"/>
      <c r="F63" s="29"/>
      <c r="G63" s="29"/>
    </row>
    <row r="64" spans="4:7" x14ac:dyDescent="0.25">
      <c r="D64" s="29"/>
      <c r="E64" s="29"/>
      <c r="F64" s="29"/>
      <c r="G64" s="29"/>
    </row>
    <row r="65" spans="4:7" x14ac:dyDescent="0.25">
      <c r="D65" s="29"/>
      <c r="E65" s="29"/>
      <c r="F65" s="29"/>
      <c r="G65" s="29"/>
    </row>
    <row r="66" spans="4:7" x14ac:dyDescent="0.25">
      <c r="D66" s="29"/>
      <c r="E66" s="29"/>
      <c r="F66" s="29"/>
      <c r="G66" s="29"/>
    </row>
    <row r="67" spans="4:7" x14ac:dyDescent="0.25">
      <c r="D67" s="29"/>
      <c r="E67" s="29"/>
      <c r="F67" s="29"/>
      <c r="G67" s="29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opLeftCell="A155" workbookViewId="0">
      <selection activeCell="C182" sqref="C182"/>
    </sheetView>
  </sheetViews>
  <sheetFormatPr baseColWidth="10" defaultRowHeight="15" x14ac:dyDescent="0.25"/>
  <sheetData>
    <row r="1" spans="1:4" x14ac:dyDescent="0.25">
      <c r="B1">
        <v>60</v>
      </c>
      <c r="C1">
        <v>120</v>
      </c>
      <c r="D1">
        <v>180</v>
      </c>
    </row>
    <row r="2" spans="1:4" x14ac:dyDescent="0.25">
      <c r="A2" s="25">
        <v>37622</v>
      </c>
      <c r="B2">
        <v>7.2912126540089398E-2</v>
      </c>
      <c r="C2">
        <v>9.0770780581249294E-2</v>
      </c>
      <c r="D2">
        <v>8.4890697227676004E-2</v>
      </c>
    </row>
    <row r="3" spans="1:4" x14ac:dyDescent="0.25">
      <c r="A3" s="25">
        <v>37653</v>
      </c>
      <c r="B3">
        <v>7.5832071892784098E-2</v>
      </c>
      <c r="C3">
        <v>9.1652861815816902E-2</v>
      </c>
      <c r="D3">
        <v>8.4890085724576902E-2</v>
      </c>
    </row>
    <row r="4" spans="1:4" x14ac:dyDescent="0.25">
      <c r="A4" s="25">
        <v>37681</v>
      </c>
      <c r="B4">
        <v>8.0123101197466101E-2</v>
      </c>
      <c r="C4">
        <v>0.101811044721557</v>
      </c>
      <c r="D4">
        <v>9.5136416385786501E-2</v>
      </c>
    </row>
    <row r="5" spans="1:4" x14ac:dyDescent="0.25">
      <c r="A5" s="25">
        <v>37712</v>
      </c>
      <c r="B5">
        <v>7.2955337152437905E-2</v>
      </c>
      <c r="C5">
        <v>9.2441373736740398E-2</v>
      </c>
      <c r="D5">
        <v>8.6853243156476204E-2</v>
      </c>
    </row>
    <row r="6" spans="1:4" x14ac:dyDescent="0.25">
      <c r="A6" s="25">
        <v>37742</v>
      </c>
      <c r="B6">
        <v>6.44378656150012E-2</v>
      </c>
      <c r="C6">
        <v>8.3445448982815695E-2</v>
      </c>
      <c r="D6">
        <v>7.9591833739228499E-2</v>
      </c>
    </row>
    <row r="7" spans="1:4" x14ac:dyDescent="0.25">
      <c r="A7" s="25">
        <v>37773</v>
      </c>
      <c r="B7">
        <v>6.2718685252044298E-2</v>
      </c>
      <c r="C7">
        <v>8.2948066677300203E-2</v>
      </c>
      <c r="D7">
        <v>7.9610589513992705E-2</v>
      </c>
    </row>
    <row r="8" spans="1:4" x14ac:dyDescent="0.25">
      <c r="A8" s="25">
        <v>37803</v>
      </c>
      <c r="B8">
        <v>6.5932160592288597E-2</v>
      </c>
      <c r="C8">
        <v>8.70652173840641E-2</v>
      </c>
      <c r="D8">
        <v>8.3248095207532499E-2</v>
      </c>
    </row>
    <row r="9" spans="1:4" x14ac:dyDescent="0.25">
      <c r="A9" s="25">
        <v>37834</v>
      </c>
      <c r="B9">
        <v>6.3381400826318796E-2</v>
      </c>
      <c r="C9">
        <v>8.7438963003594702E-2</v>
      </c>
      <c r="D9">
        <v>8.46794683672627E-2</v>
      </c>
    </row>
    <row r="10" spans="1:4" x14ac:dyDescent="0.25">
      <c r="A10" s="25">
        <v>37865</v>
      </c>
      <c r="B10">
        <v>6.6874622828586999E-2</v>
      </c>
      <c r="C10">
        <v>8.9607836453478903E-2</v>
      </c>
      <c r="D10">
        <v>8.59172747042624E-2</v>
      </c>
    </row>
    <row r="11" spans="1:4" x14ac:dyDescent="0.25">
      <c r="A11" s="25">
        <v>37895</v>
      </c>
      <c r="B11">
        <v>6.35154328978529E-2</v>
      </c>
      <c r="C11">
        <v>8.1041355192502898E-2</v>
      </c>
      <c r="D11">
        <v>7.7031777480633903E-2</v>
      </c>
    </row>
    <row r="12" spans="1:4" x14ac:dyDescent="0.25">
      <c r="A12" s="25">
        <v>37926</v>
      </c>
      <c r="B12">
        <v>5.9092425284126802E-2</v>
      </c>
      <c r="C12">
        <v>8.1788274365469898E-2</v>
      </c>
      <c r="D12">
        <v>7.9728178783468703E-2</v>
      </c>
    </row>
    <row r="13" spans="1:4" x14ac:dyDescent="0.25">
      <c r="A13" s="25">
        <v>37956</v>
      </c>
      <c r="B13">
        <v>5.6140761632654503E-2</v>
      </c>
      <c r="C13">
        <v>8.1460663673990505E-2</v>
      </c>
      <c r="D13">
        <v>8.0799172384052501E-2</v>
      </c>
    </row>
    <row r="14" spans="1:4" x14ac:dyDescent="0.25">
      <c r="A14" s="25">
        <v>37987</v>
      </c>
      <c r="B14">
        <v>5.7154333140810101E-2</v>
      </c>
      <c r="C14">
        <v>8.1939793943819603E-2</v>
      </c>
      <c r="D14">
        <v>8.0686207078449507E-2</v>
      </c>
    </row>
    <row r="15" spans="1:4" x14ac:dyDescent="0.25">
      <c r="A15" s="25">
        <v>38018</v>
      </c>
      <c r="B15">
        <v>5.19982221661082E-2</v>
      </c>
      <c r="C15">
        <v>8.1037667164874996E-2</v>
      </c>
      <c r="D15">
        <v>8.1403225023286702E-2</v>
      </c>
    </row>
    <row r="16" spans="1:4" x14ac:dyDescent="0.25">
      <c r="A16" s="25">
        <v>38047</v>
      </c>
      <c r="B16">
        <v>4.4480727140790002E-2</v>
      </c>
      <c r="C16">
        <v>6.9742409042685305E-2</v>
      </c>
      <c r="D16">
        <v>7.0891919214516E-2</v>
      </c>
    </row>
    <row r="17" spans="1:4" x14ac:dyDescent="0.25">
      <c r="A17" s="25">
        <v>38078</v>
      </c>
      <c r="B17">
        <v>5.3647143659312301E-2</v>
      </c>
      <c r="C17">
        <v>7.5973006218222297E-2</v>
      </c>
      <c r="D17">
        <v>7.46926682521874E-2</v>
      </c>
    </row>
    <row r="18" spans="1:4" x14ac:dyDescent="0.25">
      <c r="A18" s="25">
        <v>38108</v>
      </c>
      <c r="B18">
        <v>6.3057771640413998E-2</v>
      </c>
      <c r="C18">
        <v>8.5794368891045594E-2</v>
      </c>
      <c r="D18">
        <v>8.2614562082131499E-2</v>
      </c>
    </row>
    <row r="19" spans="1:4" x14ac:dyDescent="0.25">
      <c r="A19" s="25">
        <v>38139</v>
      </c>
      <c r="B19">
        <v>6.4107461106777994E-2</v>
      </c>
      <c r="C19">
        <v>8.8373061497526703E-2</v>
      </c>
      <c r="D19">
        <v>8.5325360067165096E-2</v>
      </c>
    </row>
    <row r="20" spans="1:4" x14ac:dyDescent="0.25">
      <c r="A20" s="25">
        <v>38169</v>
      </c>
      <c r="B20">
        <v>6.4508019027735397E-2</v>
      </c>
      <c r="C20">
        <v>8.6572613986520705E-2</v>
      </c>
      <c r="D20">
        <v>8.3014446949107895E-2</v>
      </c>
    </row>
    <row r="21" spans="1:4" x14ac:dyDescent="0.25">
      <c r="A21" s="25">
        <v>38200</v>
      </c>
      <c r="B21">
        <v>6.0608285682214602E-2</v>
      </c>
      <c r="C21">
        <v>8.9893814832922095E-2</v>
      </c>
      <c r="D21">
        <v>8.8433428341628498E-2</v>
      </c>
    </row>
    <row r="22" spans="1:4" x14ac:dyDescent="0.25">
      <c r="A22" s="25">
        <v>38231</v>
      </c>
      <c r="B22">
        <v>6.0130291615713198E-2</v>
      </c>
      <c r="C22">
        <v>9.0311653700647407E-2</v>
      </c>
      <c r="D22">
        <v>8.9078520758508695E-2</v>
      </c>
    </row>
    <row r="23" spans="1:4" x14ac:dyDescent="0.25">
      <c r="A23" s="25">
        <v>38261</v>
      </c>
      <c r="B23">
        <v>5.5466104736080601E-2</v>
      </c>
      <c r="C23">
        <v>8.1862887470966303E-2</v>
      </c>
      <c r="D23">
        <v>8.0918814012907903E-2</v>
      </c>
    </row>
    <row r="24" spans="1:4" x14ac:dyDescent="0.25">
      <c r="A24" s="25">
        <v>38292</v>
      </c>
      <c r="B24">
        <v>5.30467723897688E-2</v>
      </c>
      <c r="C24">
        <v>7.5317890759706393E-2</v>
      </c>
      <c r="D24">
        <v>7.3856488561714007E-2</v>
      </c>
    </row>
    <row r="25" spans="1:4" x14ac:dyDescent="0.25">
      <c r="A25" s="25">
        <v>38322</v>
      </c>
      <c r="B25">
        <v>4.8490568541173701E-2</v>
      </c>
      <c r="C25">
        <v>7.5696961692608894E-2</v>
      </c>
      <c r="D25">
        <v>7.6135282132835394E-2</v>
      </c>
    </row>
    <row r="26" spans="1:4" x14ac:dyDescent="0.25">
      <c r="A26" s="25">
        <v>38353</v>
      </c>
      <c r="B26">
        <v>5.1760257485651599E-2</v>
      </c>
      <c r="C26">
        <v>7.45729583883388E-2</v>
      </c>
      <c r="D26">
        <v>7.3029150480486499E-2</v>
      </c>
    </row>
    <row r="27" spans="1:4" x14ac:dyDescent="0.25">
      <c r="A27" s="25">
        <v>38384</v>
      </c>
      <c r="B27">
        <v>4.9428677144782197E-2</v>
      </c>
      <c r="C27">
        <v>7.0200019965090593E-2</v>
      </c>
      <c r="D27">
        <v>6.8772622806724998E-2</v>
      </c>
    </row>
    <row r="28" spans="1:4" x14ac:dyDescent="0.25">
      <c r="A28" s="25">
        <v>38412</v>
      </c>
      <c r="B28">
        <v>5.6906686053278199E-2</v>
      </c>
      <c r="C28">
        <v>7.5100632812341597E-2</v>
      </c>
      <c r="D28">
        <v>7.1544345590249595E-2</v>
      </c>
    </row>
    <row r="29" spans="1:4" x14ac:dyDescent="0.25">
      <c r="A29" s="25">
        <v>38443</v>
      </c>
      <c r="B29">
        <v>5.3133828604407303E-2</v>
      </c>
      <c r="C29">
        <v>7.8609117665372694E-2</v>
      </c>
      <c r="D29">
        <v>7.7145923182187895E-2</v>
      </c>
    </row>
    <row r="30" spans="1:4" x14ac:dyDescent="0.25">
      <c r="A30" s="25">
        <v>38473</v>
      </c>
      <c r="B30">
        <v>4.9099138226681903E-2</v>
      </c>
      <c r="C30">
        <v>7.7957084917320105E-2</v>
      </c>
      <c r="D30">
        <v>7.7977867853317104E-2</v>
      </c>
    </row>
    <row r="31" spans="1:4" x14ac:dyDescent="0.25">
      <c r="A31" s="25">
        <v>38504</v>
      </c>
      <c r="B31">
        <v>3.9773399348692798E-2</v>
      </c>
      <c r="C31">
        <v>7.05362605652088E-2</v>
      </c>
      <c r="D31">
        <v>7.2862268116419202E-2</v>
      </c>
    </row>
    <row r="32" spans="1:4" x14ac:dyDescent="0.25">
      <c r="A32" s="25">
        <v>38534</v>
      </c>
      <c r="B32">
        <v>3.6911888151640301E-2</v>
      </c>
      <c r="C32">
        <v>4.9186032806693702E-2</v>
      </c>
      <c r="D32">
        <v>4.8209728443850103E-2</v>
      </c>
    </row>
    <row r="33" spans="1:4" x14ac:dyDescent="0.25">
      <c r="A33" s="25">
        <v>38565</v>
      </c>
      <c r="B33">
        <v>3.5349852545890598E-2</v>
      </c>
      <c r="C33">
        <v>4.7444928866653698E-2</v>
      </c>
      <c r="D33">
        <v>4.6777759342883203E-2</v>
      </c>
    </row>
    <row r="34" spans="1:4" x14ac:dyDescent="0.25">
      <c r="A34" s="25">
        <v>38596</v>
      </c>
      <c r="B34">
        <v>2.3762717898062401E-2</v>
      </c>
      <c r="C34">
        <v>3.32396381841841E-2</v>
      </c>
      <c r="D34">
        <v>3.3991922369406201E-2</v>
      </c>
    </row>
    <row r="35" spans="1:4" x14ac:dyDescent="0.25">
      <c r="A35" s="25">
        <v>38626</v>
      </c>
      <c r="B35">
        <v>2.8715172448789399E-2</v>
      </c>
      <c r="C35">
        <v>3.77372673516626E-2</v>
      </c>
      <c r="D35">
        <v>3.7674001369374203E-2</v>
      </c>
    </row>
    <row r="36" spans="1:4" x14ac:dyDescent="0.25">
      <c r="A36" s="25">
        <v>38657</v>
      </c>
      <c r="B36">
        <v>2.9492043710680201E-2</v>
      </c>
      <c r="C36">
        <v>3.8130279316578801E-2</v>
      </c>
      <c r="D36">
        <v>3.7539749640016697E-2</v>
      </c>
    </row>
    <row r="37" spans="1:4" x14ac:dyDescent="0.25">
      <c r="A37" s="25">
        <v>38687</v>
      </c>
      <c r="B37">
        <v>2.32865582913022E-2</v>
      </c>
      <c r="C37">
        <v>3.4066857561702697E-2</v>
      </c>
      <c r="D37">
        <v>3.5440088721900603E-2</v>
      </c>
    </row>
    <row r="38" spans="1:4" x14ac:dyDescent="0.25">
      <c r="A38" s="25">
        <v>38718</v>
      </c>
      <c r="B38">
        <v>1.8240817285293101E-2</v>
      </c>
      <c r="C38">
        <v>2.5297429346238E-2</v>
      </c>
      <c r="D38">
        <v>2.69576004950123E-2</v>
      </c>
    </row>
    <row r="39" spans="1:4" x14ac:dyDescent="0.25">
      <c r="A39" s="25">
        <v>38749</v>
      </c>
      <c r="B39">
        <v>9.8824725457539696E-3</v>
      </c>
      <c r="C39">
        <v>1.1853403580153601E-2</v>
      </c>
      <c r="D39">
        <v>1.42649100904443E-2</v>
      </c>
    </row>
    <row r="40" spans="1:4" x14ac:dyDescent="0.25">
      <c r="A40" s="25">
        <v>38777</v>
      </c>
      <c r="B40">
        <v>1.6246436277390801E-2</v>
      </c>
      <c r="C40">
        <v>1.72532323964864E-2</v>
      </c>
      <c r="D40">
        <v>1.8120250477145401E-2</v>
      </c>
    </row>
    <row r="41" spans="1:4" x14ac:dyDescent="0.25">
      <c r="A41" s="25">
        <v>38808</v>
      </c>
      <c r="B41">
        <v>2.7705771071089E-2</v>
      </c>
      <c r="C41">
        <v>2.84899988349081E-2</v>
      </c>
      <c r="D41">
        <v>2.6971732329384799E-2</v>
      </c>
    </row>
    <row r="42" spans="1:4" x14ac:dyDescent="0.25">
      <c r="A42" s="25">
        <v>38838</v>
      </c>
      <c r="B42">
        <v>2.7094943584083198E-2</v>
      </c>
      <c r="C42">
        <v>3.0691353163980601E-2</v>
      </c>
      <c r="D42">
        <v>3.0812837510529701E-2</v>
      </c>
    </row>
    <row r="43" spans="1:4" x14ac:dyDescent="0.25">
      <c r="A43" s="25">
        <v>38869</v>
      </c>
      <c r="B43">
        <v>3.6665034678311399E-2</v>
      </c>
      <c r="C43">
        <v>3.93728024350243E-2</v>
      </c>
      <c r="D43">
        <v>3.7357965762412203E-2</v>
      </c>
    </row>
    <row r="44" spans="1:4" x14ac:dyDescent="0.25">
      <c r="A44" s="25">
        <v>38899</v>
      </c>
      <c r="B44">
        <v>2.5862052826518801E-2</v>
      </c>
      <c r="C44">
        <v>2.8372347979389E-2</v>
      </c>
      <c r="D44">
        <v>2.84977440239483E-2</v>
      </c>
    </row>
    <row r="45" spans="1:4" x14ac:dyDescent="0.25">
      <c r="A45" s="25">
        <v>38930</v>
      </c>
      <c r="B45">
        <v>2.17310777744428E-2</v>
      </c>
      <c r="C45">
        <v>2.6632261591533899E-2</v>
      </c>
      <c r="D45">
        <v>2.8244003233281099E-2</v>
      </c>
    </row>
    <row r="46" spans="1:4" x14ac:dyDescent="0.25">
      <c r="A46" s="25">
        <v>38961</v>
      </c>
      <c r="B46">
        <v>2.47059187930504E-2</v>
      </c>
      <c r="C46">
        <v>2.8552258430463301E-2</v>
      </c>
      <c r="D46">
        <v>2.9252132295468799E-2</v>
      </c>
    </row>
    <row r="47" spans="1:4" x14ac:dyDescent="0.25">
      <c r="A47" s="25">
        <v>38991</v>
      </c>
      <c r="B47">
        <v>2.1039298537998401E-2</v>
      </c>
      <c r="C47">
        <v>2.5109838556702499E-2</v>
      </c>
      <c r="D47">
        <v>2.6581976839372901E-2</v>
      </c>
    </row>
    <row r="48" spans="1:4" x14ac:dyDescent="0.25">
      <c r="A48" s="25">
        <v>39022</v>
      </c>
      <c r="B48">
        <v>2.2358378085103801E-2</v>
      </c>
      <c r="C48">
        <v>2.42687217944778E-2</v>
      </c>
      <c r="D48">
        <v>2.4951552323699701E-2</v>
      </c>
    </row>
    <row r="49" spans="1:4" x14ac:dyDescent="0.25">
      <c r="A49" s="25">
        <v>39052</v>
      </c>
      <c r="B49">
        <v>1.6071479625690901E-2</v>
      </c>
      <c r="C49">
        <v>2.0728273672829998E-2</v>
      </c>
      <c r="D49">
        <v>2.33605328454079E-2</v>
      </c>
    </row>
    <row r="50" spans="1:4" x14ac:dyDescent="0.25">
      <c r="A50" s="25">
        <v>39083</v>
      </c>
      <c r="B50">
        <v>2.0689482911088901E-2</v>
      </c>
      <c r="C50">
        <v>2.48237228353143E-2</v>
      </c>
      <c r="D50">
        <v>2.6522760797566301E-2</v>
      </c>
    </row>
    <row r="51" spans="1:4" x14ac:dyDescent="0.25">
      <c r="A51" s="25">
        <v>39114</v>
      </c>
      <c r="B51">
        <v>2.1099500004349101E-2</v>
      </c>
      <c r="C51">
        <v>2.7171697228423299E-2</v>
      </c>
      <c r="D51">
        <v>2.94214212377206E-2</v>
      </c>
    </row>
    <row r="52" spans="1:4" x14ac:dyDescent="0.25">
      <c r="A52" s="25">
        <v>39142</v>
      </c>
      <c r="B52">
        <v>2.38475990042816E-2</v>
      </c>
      <c r="C52">
        <v>2.8412658734421101E-2</v>
      </c>
      <c r="D52">
        <v>2.9741685590711199E-2</v>
      </c>
    </row>
    <row r="53" spans="1:4" x14ac:dyDescent="0.25">
      <c r="A53" s="25">
        <v>39173</v>
      </c>
      <c r="B53">
        <v>2.35865662297376E-2</v>
      </c>
      <c r="C53">
        <v>2.8018875554443799E-2</v>
      </c>
      <c r="D53">
        <v>2.9570430203563699E-2</v>
      </c>
    </row>
    <row r="54" spans="1:4" x14ac:dyDescent="0.25">
      <c r="A54" s="25">
        <v>39203</v>
      </c>
      <c r="B54">
        <v>2.1148911757266301E-2</v>
      </c>
      <c r="C54">
        <v>2.6830947714698201E-2</v>
      </c>
      <c r="D54">
        <v>2.9135976812776999E-2</v>
      </c>
    </row>
    <row r="55" spans="1:4" x14ac:dyDescent="0.25">
      <c r="A55" s="25">
        <v>39234</v>
      </c>
      <c r="B55">
        <v>2.01920515214641E-2</v>
      </c>
      <c r="C55">
        <v>2.6464676884105399E-2</v>
      </c>
      <c r="D55">
        <v>2.9217058501334901E-2</v>
      </c>
    </row>
    <row r="56" spans="1:4" x14ac:dyDescent="0.25">
      <c r="A56" s="25">
        <v>39264</v>
      </c>
      <c r="B56">
        <v>1.9020716170403001E-2</v>
      </c>
      <c r="C56">
        <v>2.5744879006039601E-2</v>
      </c>
      <c r="D56">
        <v>2.8925232326791301E-2</v>
      </c>
    </row>
    <row r="57" spans="1:4" x14ac:dyDescent="0.25">
      <c r="A57" s="25">
        <v>39295</v>
      </c>
      <c r="B57">
        <v>2.4404747534727898E-2</v>
      </c>
      <c r="C57">
        <v>3.2432280178305399E-2</v>
      </c>
      <c r="D57">
        <v>3.4836384313743099E-2</v>
      </c>
    </row>
    <row r="58" spans="1:4" x14ac:dyDescent="0.25">
      <c r="A58" s="25">
        <v>39326</v>
      </c>
      <c r="B58">
        <v>2.2724275595163199E-2</v>
      </c>
      <c r="C58">
        <v>2.77069076125179E-2</v>
      </c>
      <c r="D58">
        <v>2.9728508321886001E-2</v>
      </c>
    </row>
    <row r="59" spans="1:4" x14ac:dyDescent="0.25">
      <c r="A59" s="25">
        <v>39356</v>
      </c>
      <c r="B59">
        <v>2.2431046433085501E-2</v>
      </c>
      <c r="C59">
        <v>2.79234224305656E-2</v>
      </c>
      <c r="D59">
        <v>3.0109696361756502E-2</v>
      </c>
    </row>
    <row r="60" spans="1:4" x14ac:dyDescent="0.25">
      <c r="A60" s="25">
        <v>39387</v>
      </c>
      <c r="B60">
        <v>2.18057644033838E-2</v>
      </c>
      <c r="C60">
        <v>2.9314929537621499E-2</v>
      </c>
      <c r="D60">
        <v>3.2024857330518998E-2</v>
      </c>
    </row>
    <row r="61" spans="1:4" x14ac:dyDescent="0.25">
      <c r="A61" s="25">
        <v>39417</v>
      </c>
      <c r="B61">
        <v>2.1049134166870799E-2</v>
      </c>
      <c r="C61">
        <v>2.9503484148676099E-2</v>
      </c>
      <c r="D61">
        <v>3.2725999931470497E-2</v>
      </c>
    </row>
    <row r="62" spans="1:4" x14ac:dyDescent="0.25">
      <c r="A62" s="25">
        <v>39448</v>
      </c>
      <c r="B62">
        <v>2.6761225712424699E-2</v>
      </c>
      <c r="C62">
        <v>3.6537513134547797E-2</v>
      </c>
      <c r="D62">
        <v>3.8998144697291903E-2</v>
      </c>
    </row>
    <row r="63" spans="1:4" x14ac:dyDescent="0.25">
      <c r="A63" s="25">
        <v>39479</v>
      </c>
      <c r="B63">
        <v>2.9757039537313498E-2</v>
      </c>
      <c r="C63">
        <v>4.0430478888555402E-2</v>
      </c>
      <c r="D63">
        <v>4.24935082037333E-2</v>
      </c>
    </row>
    <row r="64" spans="1:4" x14ac:dyDescent="0.25">
      <c r="A64" s="25">
        <v>39508</v>
      </c>
      <c r="B64">
        <v>2.9207308103529901E-2</v>
      </c>
      <c r="C64">
        <v>3.9153766896776597E-2</v>
      </c>
      <c r="D64">
        <v>4.1314806998514697E-2</v>
      </c>
    </row>
    <row r="65" spans="1:4" x14ac:dyDescent="0.25">
      <c r="A65" s="25">
        <v>39539</v>
      </c>
      <c r="B65">
        <v>2.4946214981455099E-2</v>
      </c>
      <c r="C65">
        <v>3.3415215593032198E-2</v>
      </c>
      <c r="D65">
        <v>3.6042272996100501E-2</v>
      </c>
    </row>
    <row r="66" spans="1:4" x14ac:dyDescent="0.25">
      <c r="A66" s="25">
        <v>39569</v>
      </c>
      <c r="B66">
        <v>2.8763801809824401E-2</v>
      </c>
      <c r="C66">
        <v>3.7582950726011297E-2</v>
      </c>
      <c r="D66">
        <v>3.9593445829087998E-2</v>
      </c>
    </row>
    <row r="67" spans="1:4" x14ac:dyDescent="0.25">
      <c r="A67" s="25">
        <v>39600</v>
      </c>
      <c r="B67">
        <v>4.00758244074099E-2</v>
      </c>
      <c r="C67">
        <v>4.9234919559830802E-2</v>
      </c>
      <c r="D67">
        <v>4.8959337211147098E-2</v>
      </c>
    </row>
    <row r="68" spans="1:4" x14ac:dyDescent="0.25">
      <c r="A68" s="25">
        <v>39630</v>
      </c>
      <c r="B68">
        <v>3.9458661606100898E-2</v>
      </c>
      <c r="C68">
        <v>4.69319254752655E-2</v>
      </c>
      <c r="D68">
        <v>4.6444959007595099E-2</v>
      </c>
    </row>
    <row r="69" spans="1:4" x14ac:dyDescent="0.25">
      <c r="A69" s="25">
        <v>39661</v>
      </c>
      <c r="B69">
        <v>3.03922488754284E-2</v>
      </c>
      <c r="C69">
        <v>3.8951992654445301E-2</v>
      </c>
      <c r="D69">
        <v>4.0336785038962E-2</v>
      </c>
    </row>
    <row r="70" spans="1:4" x14ac:dyDescent="0.25">
      <c r="A70" s="25">
        <v>39692</v>
      </c>
      <c r="B70">
        <v>3.7353799302999098E-2</v>
      </c>
      <c r="C70">
        <v>4.68418752508723E-2</v>
      </c>
      <c r="D70">
        <v>4.6927241297805601E-2</v>
      </c>
    </row>
    <row r="71" spans="1:4" x14ac:dyDescent="0.25">
      <c r="A71" s="25">
        <v>39722</v>
      </c>
      <c r="B71">
        <v>4.7654888601044103E-2</v>
      </c>
      <c r="C71">
        <v>6.1863098958161E-2</v>
      </c>
      <c r="D71">
        <v>6.0659344845857298E-2</v>
      </c>
    </row>
    <row r="72" spans="1:4" x14ac:dyDescent="0.25">
      <c r="A72" s="25">
        <v>39753</v>
      </c>
      <c r="B72">
        <v>3.6721942172163298E-2</v>
      </c>
      <c r="C72">
        <v>5.7009752134805601E-2</v>
      </c>
      <c r="D72">
        <v>5.9216402529857798E-2</v>
      </c>
    </row>
    <row r="73" spans="1:4" x14ac:dyDescent="0.25">
      <c r="A73" s="25">
        <v>39783</v>
      </c>
      <c r="B73">
        <v>2.6190422092382201E-2</v>
      </c>
      <c r="C73">
        <v>3.8249664507794802E-2</v>
      </c>
      <c r="D73">
        <v>4.0806158615286699E-2</v>
      </c>
    </row>
    <row r="74" spans="1:4" x14ac:dyDescent="0.25">
      <c r="A74" s="25">
        <v>39814</v>
      </c>
      <c r="B74">
        <v>1.9482432913721599E-2</v>
      </c>
      <c r="C74">
        <v>2.7836052850234001E-2</v>
      </c>
      <c r="D74">
        <v>3.0929811888436499E-2</v>
      </c>
    </row>
    <row r="75" spans="1:4" x14ac:dyDescent="0.25">
      <c r="A75" s="25">
        <v>39845</v>
      </c>
      <c r="B75">
        <v>2.2207801359909601E-2</v>
      </c>
      <c r="C75">
        <v>3.2886551902632899E-2</v>
      </c>
      <c r="D75">
        <v>3.56260265924482E-2</v>
      </c>
    </row>
    <row r="76" spans="1:4" x14ac:dyDescent="0.25">
      <c r="A76" s="25">
        <v>39873</v>
      </c>
      <c r="B76">
        <v>2.97170329288656E-2</v>
      </c>
      <c r="C76">
        <v>4.1001673331485002E-2</v>
      </c>
      <c r="D76">
        <v>4.14305304729801E-2</v>
      </c>
    </row>
    <row r="77" spans="1:4" x14ac:dyDescent="0.25">
      <c r="A77" s="25">
        <v>39904</v>
      </c>
      <c r="B77">
        <v>2.3171859369078899E-2</v>
      </c>
      <c r="C77">
        <v>3.5183184911238202E-2</v>
      </c>
      <c r="D77">
        <v>3.68399623130106E-2</v>
      </c>
    </row>
    <row r="78" spans="1:4" x14ac:dyDescent="0.25">
      <c r="A78" s="25">
        <v>39934</v>
      </c>
      <c r="B78">
        <v>2.90119413768921E-2</v>
      </c>
      <c r="C78">
        <v>3.8091522283267197E-2</v>
      </c>
      <c r="D78">
        <v>3.7622540281170902E-2</v>
      </c>
    </row>
    <row r="79" spans="1:4" x14ac:dyDescent="0.25">
      <c r="A79" s="25">
        <v>39965</v>
      </c>
      <c r="B79">
        <v>3.9224749385508503E-2</v>
      </c>
      <c r="C79">
        <v>4.4006673156295001E-2</v>
      </c>
      <c r="D79">
        <v>4.0262712734378099E-2</v>
      </c>
    </row>
    <row r="80" spans="1:4" x14ac:dyDescent="0.25">
      <c r="A80" s="25">
        <v>39995</v>
      </c>
      <c r="B80">
        <v>3.8751063188560898E-2</v>
      </c>
      <c r="C80">
        <v>3.8530349793933098E-2</v>
      </c>
      <c r="D80">
        <v>3.3617434738720399E-2</v>
      </c>
    </row>
    <row r="81" spans="1:4" x14ac:dyDescent="0.25">
      <c r="A81" s="25">
        <v>40026</v>
      </c>
      <c r="B81">
        <v>4.4629566585832101E-2</v>
      </c>
      <c r="C81">
        <v>4.5403293169666299E-2</v>
      </c>
      <c r="D81">
        <v>3.9378864901382503E-2</v>
      </c>
    </row>
    <row r="82" spans="1:4" x14ac:dyDescent="0.25">
      <c r="A82" s="25">
        <v>40057</v>
      </c>
      <c r="B82">
        <v>3.7167848699754903E-2</v>
      </c>
      <c r="C82">
        <v>4.0532530212968397E-2</v>
      </c>
      <c r="D82">
        <v>3.6781130294164799E-2</v>
      </c>
    </row>
    <row r="83" spans="1:4" x14ac:dyDescent="0.25">
      <c r="A83" s="25">
        <v>40087</v>
      </c>
      <c r="B83">
        <v>3.03888149884518E-2</v>
      </c>
      <c r="C83">
        <v>3.4811866968698903E-2</v>
      </c>
      <c r="D83">
        <v>3.2649103777554402E-2</v>
      </c>
    </row>
    <row r="84" spans="1:4" x14ac:dyDescent="0.25">
      <c r="A84" s="25">
        <v>40118</v>
      </c>
      <c r="B84">
        <v>3.1370880670868899E-2</v>
      </c>
      <c r="C84">
        <v>3.4228783679053201E-2</v>
      </c>
      <c r="D84">
        <v>3.09066289476756E-2</v>
      </c>
    </row>
    <row r="85" spans="1:4" x14ac:dyDescent="0.25">
      <c r="A85" s="25">
        <v>40148</v>
      </c>
      <c r="B85">
        <v>3.5906789453152899E-2</v>
      </c>
      <c r="C85">
        <v>4.1152275033624397E-2</v>
      </c>
      <c r="D85">
        <v>3.7392824420399297E-2</v>
      </c>
    </row>
    <row r="86" spans="1:4" x14ac:dyDescent="0.25">
      <c r="A86" s="25">
        <v>40179</v>
      </c>
      <c r="B86">
        <v>3.2676644886808701E-2</v>
      </c>
      <c r="C86">
        <v>3.7740481271473898E-2</v>
      </c>
      <c r="D86">
        <v>3.5323927088439899E-2</v>
      </c>
    </row>
    <row r="87" spans="1:4" x14ac:dyDescent="0.25">
      <c r="A87" s="25">
        <v>40210</v>
      </c>
      <c r="B87">
        <v>3.80948118020435E-2</v>
      </c>
      <c r="C87">
        <v>4.4042544507632099E-2</v>
      </c>
      <c r="D87">
        <v>4.0523258159947097E-2</v>
      </c>
    </row>
    <row r="88" spans="1:4" x14ac:dyDescent="0.25">
      <c r="A88" s="25">
        <v>40238</v>
      </c>
      <c r="B88">
        <v>3.5700119329165302E-2</v>
      </c>
      <c r="C88">
        <v>4.01607632314172E-2</v>
      </c>
      <c r="D88">
        <v>3.6919492809548399E-2</v>
      </c>
    </row>
    <row r="89" spans="1:4" x14ac:dyDescent="0.25">
      <c r="A89" s="25">
        <v>40269</v>
      </c>
      <c r="B89">
        <v>3.2079008881616203E-2</v>
      </c>
      <c r="C89">
        <v>3.3837011148550401E-2</v>
      </c>
      <c r="D89">
        <v>3.0791253474690101E-2</v>
      </c>
    </row>
    <row r="90" spans="1:4" x14ac:dyDescent="0.25">
      <c r="A90" s="25">
        <v>40299</v>
      </c>
      <c r="B90">
        <v>3.33308018992369E-2</v>
      </c>
      <c r="C90">
        <v>3.3209296149297698E-2</v>
      </c>
      <c r="D90">
        <v>2.9232211733266799E-2</v>
      </c>
    </row>
    <row r="91" spans="1:4" x14ac:dyDescent="0.25">
      <c r="A91" s="25">
        <v>40330</v>
      </c>
      <c r="B91">
        <v>3.0762820823561701E-2</v>
      </c>
      <c r="C91">
        <v>3.1612489964274099E-2</v>
      </c>
      <c r="D91">
        <v>2.8329994952765201E-2</v>
      </c>
    </row>
    <row r="92" spans="1:4" x14ac:dyDescent="0.25">
      <c r="A92" s="25">
        <v>40360</v>
      </c>
      <c r="B92">
        <v>2.6211870827310899E-2</v>
      </c>
      <c r="C92">
        <v>2.6739218087929999E-2</v>
      </c>
      <c r="D92">
        <v>2.4396435459541298E-2</v>
      </c>
    </row>
    <row r="93" spans="1:4" x14ac:dyDescent="0.25">
      <c r="A93" s="25">
        <v>40391</v>
      </c>
      <c r="B93">
        <v>2.3635451236663899E-2</v>
      </c>
      <c r="C93">
        <v>2.3785544200097802E-2</v>
      </c>
      <c r="D93">
        <v>2.1838494666499699E-2</v>
      </c>
    </row>
    <row r="94" spans="1:4" x14ac:dyDescent="0.25">
      <c r="A94" s="25">
        <v>40422</v>
      </c>
      <c r="B94">
        <v>2.2540323349360701E-2</v>
      </c>
      <c r="C94">
        <v>2.710694361655E-2</v>
      </c>
      <c r="D94">
        <v>2.6400062330509899E-2</v>
      </c>
    </row>
    <row r="95" spans="1:4" x14ac:dyDescent="0.25">
      <c r="A95" s="25">
        <v>40452</v>
      </c>
      <c r="B95">
        <v>1.91975098754773E-2</v>
      </c>
      <c r="C95">
        <v>2.38928711055525E-2</v>
      </c>
      <c r="D95">
        <v>2.3892759664738202E-2</v>
      </c>
    </row>
    <row r="96" spans="1:4" x14ac:dyDescent="0.25">
      <c r="A96" s="25">
        <v>40483</v>
      </c>
      <c r="B96">
        <v>2.29195936783918E-2</v>
      </c>
      <c r="C96">
        <v>3.14795756784352E-2</v>
      </c>
      <c r="D96">
        <v>3.1560056081095002E-2</v>
      </c>
    </row>
    <row r="97" spans="1:4" x14ac:dyDescent="0.25">
      <c r="A97" s="25">
        <v>40513</v>
      </c>
      <c r="B97">
        <v>2.3412803982731999E-2</v>
      </c>
      <c r="C97">
        <v>2.8417175270170202E-2</v>
      </c>
      <c r="D97">
        <v>2.79260279263468E-2</v>
      </c>
    </row>
    <row r="98" spans="1:4" x14ac:dyDescent="0.25">
      <c r="A98" s="25">
        <v>40544</v>
      </c>
      <c r="B98">
        <v>2.7086859426540901E-2</v>
      </c>
      <c r="C98">
        <v>3.0831995158201599E-2</v>
      </c>
      <c r="D98">
        <v>2.93101679667787E-2</v>
      </c>
    </row>
    <row r="99" spans="1:4" x14ac:dyDescent="0.25">
      <c r="A99" s="25">
        <v>40575</v>
      </c>
      <c r="B99">
        <v>2.9510916933948601E-2</v>
      </c>
      <c r="C99">
        <v>3.3853777709990901E-2</v>
      </c>
      <c r="D99">
        <v>3.2092089262742901E-2</v>
      </c>
    </row>
    <row r="100" spans="1:4" x14ac:dyDescent="0.25">
      <c r="A100" s="25">
        <v>40603</v>
      </c>
      <c r="B100">
        <v>2.7390608346182801E-2</v>
      </c>
      <c r="C100">
        <v>3.2513674483162301E-2</v>
      </c>
      <c r="D100">
        <v>3.1417743779141402E-2</v>
      </c>
    </row>
    <row r="101" spans="1:4" x14ac:dyDescent="0.25">
      <c r="A101" s="25">
        <v>40634</v>
      </c>
      <c r="B101">
        <v>2.4839363100481002E-2</v>
      </c>
      <c r="C101">
        <v>3.1024218134893401E-2</v>
      </c>
      <c r="D101">
        <v>3.0714572118055498E-2</v>
      </c>
    </row>
    <row r="102" spans="1:4" x14ac:dyDescent="0.25">
      <c r="A102" s="25">
        <v>40664</v>
      </c>
      <c r="B102">
        <v>2.1011422977608801E-2</v>
      </c>
      <c r="C102">
        <v>2.6339904480865602E-2</v>
      </c>
      <c r="D102">
        <v>2.67628746615425E-2</v>
      </c>
    </row>
    <row r="103" spans="1:4" x14ac:dyDescent="0.25">
      <c r="A103" s="25">
        <v>40695</v>
      </c>
      <c r="B103">
        <v>1.6139154012010399E-2</v>
      </c>
      <c r="C103">
        <v>2.14172125991016E-2</v>
      </c>
      <c r="D103">
        <v>2.2897978962521E-2</v>
      </c>
    </row>
    <row r="104" spans="1:4" x14ac:dyDescent="0.25">
      <c r="A104" s="25">
        <v>40725</v>
      </c>
      <c r="B104">
        <v>1.4388674449567601E-2</v>
      </c>
      <c r="C104">
        <v>2.1249754721262198E-2</v>
      </c>
      <c r="D104">
        <v>2.3461237525791202E-2</v>
      </c>
    </row>
    <row r="105" spans="1:4" x14ac:dyDescent="0.25">
      <c r="A105" s="25">
        <v>40756</v>
      </c>
      <c r="B105">
        <v>1.0812329820040999E-2</v>
      </c>
      <c r="C105">
        <v>1.8121489141245801E-2</v>
      </c>
      <c r="D105">
        <v>2.1198609833775101E-2</v>
      </c>
    </row>
    <row r="106" spans="1:4" x14ac:dyDescent="0.25">
      <c r="A106" s="25">
        <v>40787</v>
      </c>
      <c r="B106">
        <v>1.2731701908446099E-2</v>
      </c>
      <c r="C106">
        <v>1.9207906659390098E-2</v>
      </c>
      <c r="D106">
        <v>2.1659933609727899E-2</v>
      </c>
    </row>
    <row r="107" spans="1:4" x14ac:dyDescent="0.25">
      <c r="A107" s="25">
        <v>40817</v>
      </c>
      <c r="B107">
        <v>1.2170880522200099E-2</v>
      </c>
      <c r="C107">
        <v>1.76070791989291E-2</v>
      </c>
      <c r="D107">
        <v>2.0144936238777399E-2</v>
      </c>
    </row>
    <row r="108" spans="1:4" x14ac:dyDescent="0.25">
      <c r="A108" s="25">
        <v>40848</v>
      </c>
      <c r="B108">
        <v>1.2960982500820801E-2</v>
      </c>
      <c r="C108">
        <v>1.8753600941696699E-2</v>
      </c>
      <c r="D108">
        <v>2.12533863456957E-2</v>
      </c>
    </row>
    <row r="109" spans="1:4" x14ac:dyDescent="0.25">
      <c r="A109" s="25">
        <v>40878</v>
      </c>
      <c r="B109">
        <v>1.32536739380682E-2</v>
      </c>
      <c r="C109">
        <v>1.97877419112901E-2</v>
      </c>
      <c r="D109">
        <v>2.2365357283261701E-2</v>
      </c>
    </row>
    <row r="110" spans="1:4" x14ac:dyDescent="0.25">
      <c r="A110" s="25">
        <v>40909</v>
      </c>
      <c r="B110">
        <v>1.15958291634556E-2</v>
      </c>
      <c r="C110">
        <v>1.5909259509645599E-2</v>
      </c>
      <c r="D110">
        <v>1.8384880233616899E-2</v>
      </c>
    </row>
    <row r="111" spans="1:4" x14ac:dyDescent="0.25">
      <c r="A111" s="25">
        <v>40940</v>
      </c>
      <c r="B111">
        <v>1.12976260861845E-2</v>
      </c>
      <c r="C111">
        <v>1.49747355407696E-2</v>
      </c>
      <c r="D111">
        <v>1.74102339801986E-2</v>
      </c>
    </row>
    <row r="112" spans="1:4" x14ac:dyDescent="0.25">
      <c r="A112" s="25">
        <v>40969</v>
      </c>
      <c r="B112">
        <v>9.9824194000214406E-3</v>
      </c>
      <c r="C112">
        <v>1.5134965445982499E-2</v>
      </c>
      <c r="D112">
        <v>1.8068892398082001E-2</v>
      </c>
    </row>
    <row r="113" spans="1:4" x14ac:dyDescent="0.25">
      <c r="A113" s="25">
        <v>41000</v>
      </c>
      <c r="B113">
        <v>8.7562112854575203E-3</v>
      </c>
      <c r="C113">
        <v>1.36666142487449E-2</v>
      </c>
      <c r="D113">
        <v>1.6796454298787102E-2</v>
      </c>
    </row>
    <row r="114" spans="1:4" x14ac:dyDescent="0.25">
      <c r="A114" s="25">
        <v>41030</v>
      </c>
      <c r="B114">
        <v>9.8568059205951103E-3</v>
      </c>
      <c r="C114">
        <v>1.38211287821873E-2</v>
      </c>
      <c r="D114">
        <v>1.6521607434807701E-2</v>
      </c>
    </row>
    <row r="115" spans="1:4" x14ac:dyDescent="0.25">
      <c r="A115" s="25">
        <v>41061</v>
      </c>
      <c r="B115">
        <v>7.2316142693169003E-3</v>
      </c>
      <c r="C115">
        <v>1.31659293398534E-2</v>
      </c>
      <c r="D115">
        <v>1.6812996792646601E-2</v>
      </c>
    </row>
    <row r="116" spans="1:4" x14ac:dyDescent="0.25">
      <c r="A116" s="25">
        <v>41091</v>
      </c>
      <c r="B116">
        <v>4.2961830793447099E-3</v>
      </c>
      <c r="C116">
        <v>1.04023459987673E-2</v>
      </c>
      <c r="D116">
        <v>1.4606563127332901E-2</v>
      </c>
    </row>
    <row r="117" spans="1:4" x14ac:dyDescent="0.25">
      <c r="A117" s="25">
        <v>41122</v>
      </c>
      <c r="B117">
        <v>5.8442796380214403E-3</v>
      </c>
      <c r="C117">
        <v>1.1884551678311799E-2</v>
      </c>
      <c r="D117">
        <v>1.55552533401327E-2</v>
      </c>
    </row>
    <row r="118" spans="1:4" x14ac:dyDescent="0.25">
      <c r="A118" s="25">
        <v>41153</v>
      </c>
      <c r="B118">
        <v>3.9431568945018603E-3</v>
      </c>
      <c r="C118">
        <v>8.1949007798121001E-3</v>
      </c>
      <c r="D118">
        <v>1.18837970809921E-2</v>
      </c>
    </row>
    <row r="119" spans="1:4" x14ac:dyDescent="0.25">
      <c r="A119" s="25">
        <v>41183</v>
      </c>
      <c r="B119">
        <v>2.0767641345189902E-3</v>
      </c>
      <c r="C119">
        <v>5.9490409003792703E-3</v>
      </c>
      <c r="D119">
        <v>9.9945434439309699E-3</v>
      </c>
    </row>
    <row r="120" spans="1:4" x14ac:dyDescent="0.25">
      <c r="A120" s="25">
        <v>41214</v>
      </c>
      <c r="B120">
        <v>8.7912900809193603E-5</v>
      </c>
      <c r="C120">
        <v>3.2874220033599802E-3</v>
      </c>
      <c r="D120">
        <v>7.6435015464321803E-3</v>
      </c>
    </row>
    <row r="121" spans="1:4" x14ac:dyDescent="0.25">
      <c r="A121" s="25">
        <v>41244</v>
      </c>
      <c r="B121">
        <v>7.4834812550730195E-4</v>
      </c>
      <c r="C121">
        <v>1.1466614205282899E-3</v>
      </c>
      <c r="D121">
        <v>4.5329881295123097E-3</v>
      </c>
    </row>
    <row r="122" spans="1:4" x14ac:dyDescent="0.25">
      <c r="A122" s="25">
        <v>41275</v>
      </c>
      <c r="B122">
        <v>-3.2347467052362801E-3</v>
      </c>
      <c r="C122">
        <v>-2.1590944373311599E-3</v>
      </c>
      <c r="D122">
        <v>2.17250438604802E-3</v>
      </c>
    </row>
    <row r="123" spans="1:4" x14ac:dyDescent="0.25">
      <c r="A123" s="25">
        <v>41306</v>
      </c>
      <c r="B123">
        <v>-4.6043069287256301E-3</v>
      </c>
      <c r="C123">
        <v>-4.2299768838144599E-3</v>
      </c>
      <c r="D123">
        <v>1.4978715505887399E-4</v>
      </c>
    </row>
    <row r="124" spans="1:4" x14ac:dyDescent="0.25">
      <c r="A124" s="25">
        <v>41334</v>
      </c>
      <c r="B124">
        <v>-2.1014983870431998E-3</v>
      </c>
      <c r="C124">
        <v>-1.8792963761188699E-3</v>
      </c>
      <c r="D124">
        <v>1.70002097139871E-3</v>
      </c>
    </row>
    <row r="125" spans="1:4" x14ac:dyDescent="0.25">
      <c r="A125" s="25">
        <v>41365</v>
      </c>
      <c r="B125">
        <v>-2.0963066442270502E-3</v>
      </c>
      <c r="C125">
        <v>-2.9398096323214099E-3</v>
      </c>
      <c r="D125">
        <v>4.8620597401444898E-4</v>
      </c>
    </row>
    <row r="126" spans="1:4" x14ac:dyDescent="0.25">
      <c r="A126" s="25">
        <v>41395</v>
      </c>
      <c r="B126">
        <v>5.5998572225079302E-3</v>
      </c>
      <c r="C126">
        <v>7.7761920695927599E-3</v>
      </c>
      <c r="D126">
        <v>1.03170566348408E-2</v>
      </c>
    </row>
    <row r="127" spans="1:4" x14ac:dyDescent="0.25">
      <c r="A127" s="25">
        <v>41426</v>
      </c>
      <c r="B127">
        <v>1.52286068062272E-2</v>
      </c>
      <c r="C127">
        <v>1.81289994508123E-2</v>
      </c>
      <c r="D127">
        <v>1.8909918154991202E-2</v>
      </c>
    </row>
    <row r="128" spans="1:4" x14ac:dyDescent="0.25">
      <c r="A128" s="25">
        <v>41456</v>
      </c>
      <c r="B128">
        <v>1.5828993981451302E-2</v>
      </c>
      <c r="C128">
        <v>2.2103194348283998E-2</v>
      </c>
      <c r="D128">
        <v>2.3423376111790399E-2</v>
      </c>
    </row>
    <row r="129" spans="1:4" x14ac:dyDescent="0.25">
      <c r="A129" s="25">
        <v>41487</v>
      </c>
      <c r="B129">
        <v>1.7645206125728698E-2</v>
      </c>
      <c r="C129">
        <v>2.3738435494307999E-2</v>
      </c>
      <c r="D129">
        <v>2.4748599564065499E-2</v>
      </c>
    </row>
    <row r="130" spans="1:4" x14ac:dyDescent="0.25">
      <c r="A130" s="25">
        <v>41518</v>
      </c>
      <c r="B130">
        <v>1.53406651355924E-2</v>
      </c>
      <c r="C130">
        <v>2.01314290830477E-2</v>
      </c>
      <c r="D130">
        <v>2.1227533290430999E-2</v>
      </c>
    </row>
    <row r="131" spans="1:4" x14ac:dyDescent="0.25">
      <c r="A131" s="25">
        <v>41548</v>
      </c>
      <c r="B131">
        <v>1.2032421907381999E-2</v>
      </c>
      <c r="C131">
        <v>1.51441374547584E-2</v>
      </c>
      <c r="D131">
        <v>1.6598087008713201E-2</v>
      </c>
    </row>
    <row r="132" spans="1:4" x14ac:dyDescent="0.25">
      <c r="A132" s="25">
        <v>41579</v>
      </c>
      <c r="B132">
        <v>1.4437242354412501E-2</v>
      </c>
      <c r="C132">
        <v>2.0577057637987301E-2</v>
      </c>
      <c r="D132">
        <v>2.21189859681153E-2</v>
      </c>
    </row>
    <row r="133" spans="1:4" x14ac:dyDescent="0.25">
      <c r="A133" s="25">
        <v>41609</v>
      </c>
      <c r="B133">
        <v>1.38895896106161E-2</v>
      </c>
      <c r="C133">
        <v>2.0066129493741699E-2</v>
      </c>
      <c r="D133">
        <v>2.1750010918174901E-2</v>
      </c>
    </row>
    <row r="134" spans="1:4" x14ac:dyDescent="0.25">
      <c r="A134" s="25">
        <v>41640</v>
      </c>
      <c r="B134">
        <v>1.7010657033001201E-2</v>
      </c>
      <c r="C134">
        <v>2.3072394142509001E-2</v>
      </c>
      <c r="D134">
        <v>2.4130490992468501E-2</v>
      </c>
    </row>
    <row r="135" spans="1:4" x14ac:dyDescent="0.25">
      <c r="A135" s="25">
        <v>41671</v>
      </c>
      <c r="B135">
        <v>1.7864941526368E-2</v>
      </c>
      <c r="C135">
        <v>2.29993862277371E-2</v>
      </c>
      <c r="D135">
        <v>2.36261159825461E-2</v>
      </c>
    </row>
    <row r="136" spans="1:4" x14ac:dyDescent="0.25">
      <c r="A136" s="25">
        <v>41699</v>
      </c>
      <c r="B136">
        <v>1.0381019248493301E-2</v>
      </c>
      <c r="C136">
        <v>1.4567477328052299E-2</v>
      </c>
      <c r="D136">
        <v>1.6564469988641702E-2</v>
      </c>
    </row>
    <row r="137" spans="1:4" x14ac:dyDescent="0.25">
      <c r="A137" s="25">
        <v>41730</v>
      </c>
      <c r="B137">
        <v>9.6764069550916397E-3</v>
      </c>
      <c r="C137">
        <v>1.1130224035671399E-2</v>
      </c>
      <c r="D137">
        <v>1.28302524310125E-2</v>
      </c>
    </row>
    <row r="138" spans="1:4" x14ac:dyDescent="0.25">
      <c r="A138" s="25">
        <v>41760</v>
      </c>
      <c r="B138">
        <v>8.8257070722775107E-3</v>
      </c>
      <c r="C138">
        <v>8.9565361428544307E-3</v>
      </c>
      <c r="D138">
        <v>1.06414422778408E-2</v>
      </c>
    </row>
    <row r="139" spans="1:4" x14ac:dyDescent="0.25">
      <c r="A139" s="25">
        <v>41791</v>
      </c>
      <c r="B139">
        <v>1.00578058887862E-2</v>
      </c>
      <c r="C139">
        <v>1.27673048590905E-2</v>
      </c>
      <c r="D139">
        <v>1.4802552174511201E-2</v>
      </c>
    </row>
    <row r="140" spans="1:4" x14ac:dyDescent="0.25">
      <c r="A140" s="25">
        <v>41821</v>
      </c>
      <c r="B140">
        <v>1.0109461938798201E-2</v>
      </c>
      <c r="C140">
        <v>1.3581854209662901E-2</v>
      </c>
      <c r="D140">
        <v>1.57948951220033E-2</v>
      </c>
    </row>
    <row r="141" spans="1:4" x14ac:dyDescent="0.25">
      <c r="A141" s="25">
        <v>41852</v>
      </c>
      <c r="B141">
        <v>6.9190580299494098E-3</v>
      </c>
      <c r="C141">
        <v>1.0761491338905201E-2</v>
      </c>
      <c r="D141">
        <v>1.3734925921832701E-2</v>
      </c>
    </row>
    <row r="142" spans="1:4" x14ac:dyDescent="0.25">
      <c r="A142" s="25">
        <v>41883</v>
      </c>
      <c r="B142">
        <v>9.4819865924819103E-3</v>
      </c>
      <c r="C142">
        <v>1.69380164730807E-2</v>
      </c>
      <c r="D142">
        <v>2.0126497253866699E-2</v>
      </c>
    </row>
    <row r="143" spans="1:4" x14ac:dyDescent="0.25">
      <c r="A143" s="25">
        <v>41913</v>
      </c>
      <c r="B143">
        <v>6.6284506968993804E-3</v>
      </c>
      <c r="C143">
        <v>1.5013065648537599E-2</v>
      </c>
      <c r="D143">
        <v>1.8975623888904301E-2</v>
      </c>
    </row>
    <row r="144" spans="1:4" x14ac:dyDescent="0.25">
      <c r="A144" s="25">
        <v>41944</v>
      </c>
      <c r="B144">
        <v>5.5493765473124401E-3</v>
      </c>
      <c r="C144">
        <v>1.6330260141400401E-2</v>
      </c>
      <c r="D144">
        <v>2.0936846565708801E-2</v>
      </c>
    </row>
    <row r="145" spans="1:4" x14ac:dyDescent="0.25">
      <c r="A145" s="25">
        <v>41974</v>
      </c>
      <c r="B145">
        <v>1.0407909863941999E-2</v>
      </c>
      <c r="C145">
        <v>2.0891956614299202E-2</v>
      </c>
      <c r="D145">
        <v>2.4539360748623201E-2</v>
      </c>
    </row>
    <row r="146" spans="1:4" x14ac:dyDescent="0.25">
      <c r="A146" s="25">
        <v>42005</v>
      </c>
      <c r="B146">
        <v>5.72134822269494E-3</v>
      </c>
      <c r="C146">
        <v>1.7550362173082999E-2</v>
      </c>
      <c r="D146">
        <v>2.2278134469174701E-2</v>
      </c>
    </row>
    <row r="147" spans="1:4" x14ac:dyDescent="0.25">
      <c r="A147" s="25">
        <v>42036</v>
      </c>
      <c r="B147">
        <v>5.0283175419174597E-3</v>
      </c>
      <c r="C147">
        <v>1.8038773124214699E-2</v>
      </c>
      <c r="D147">
        <v>2.31562091665359E-2</v>
      </c>
    </row>
    <row r="148" spans="1:4" x14ac:dyDescent="0.25">
      <c r="A148" s="25">
        <v>42064</v>
      </c>
      <c r="B148">
        <v>8.3692565833815603E-3</v>
      </c>
      <c r="C148">
        <v>2.1243806067485101E-2</v>
      </c>
      <c r="D148">
        <v>2.5778503996259701E-2</v>
      </c>
    </row>
    <row r="149" spans="1:4" x14ac:dyDescent="0.25">
      <c r="A149" s="25">
        <v>42095</v>
      </c>
      <c r="B149">
        <v>6.3722210569593296E-3</v>
      </c>
      <c r="C149">
        <v>1.8862566027533799E-2</v>
      </c>
      <c r="D149">
        <v>2.3659476603255101E-2</v>
      </c>
    </row>
    <row r="150" spans="1:4" x14ac:dyDescent="0.25">
      <c r="A150" s="25">
        <v>42125</v>
      </c>
      <c r="B150">
        <v>8.2995645123045102E-3</v>
      </c>
      <c r="C150">
        <v>2.1131235963043001E-2</v>
      </c>
      <c r="D150">
        <v>2.5567549686031799E-2</v>
      </c>
    </row>
    <row r="151" spans="1:4" x14ac:dyDescent="0.25">
      <c r="A151" s="25">
        <v>42156</v>
      </c>
      <c r="B151">
        <v>1.3145822775191E-2</v>
      </c>
      <c r="C151">
        <v>2.7048023551833899E-2</v>
      </c>
      <c r="D151">
        <v>3.0616177182837399E-2</v>
      </c>
    </row>
    <row r="152" spans="1:4" x14ac:dyDescent="0.25">
      <c r="A152" s="25">
        <v>42186</v>
      </c>
      <c r="B152">
        <v>1.2288830311988901E-2</v>
      </c>
      <c r="C152">
        <v>2.6120366218426401E-2</v>
      </c>
      <c r="D152">
        <v>2.9900088263918E-2</v>
      </c>
    </row>
    <row r="153" spans="1:4" x14ac:dyDescent="0.25">
      <c r="A153" s="25">
        <v>42217</v>
      </c>
      <c r="B153">
        <v>1.57377489794941E-2</v>
      </c>
      <c r="C153">
        <v>3.08614614039526E-2</v>
      </c>
      <c r="D153">
        <v>3.4392392504996698E-2</v>
      </c>
    </row>
    <row r="154" spans="1:4" x14ac:dyDescent="0.25">
      <c r="A154" s="25">
        <v>42248</v>
      </c>
      <c r="B154">
        <v>1.6767178897880999E-2</v>
      </c>
      <c r="C154">
        <v>3.1374734615424497E-2</v>
      </c>
      <c r="D154">
        <v>3.4901400237863298E-2</v>
      </c>
    </row>
    <row r="155" spans="1:4" x14ac:dyDescent="0.25">
      <c r="A155" s="25">
        <v>42278</v>
      </c>
      <c r="B155">
        <v>1.65568177937147E-2</v>
      </c>
      <c r="C155">
        <v>2.6147645932754201E-2</v>
      </c>
      <c r="D155">
        <v>2.8593877458710702E-2</v>
      </c>
    </row>
    <row r="156" spans="1:4" x14ac:dyDescent="0.25">
      <c r="A156" s="25">
        <v>42309</v>
      </c>
      <c r="B156">
        <v>1.6629490614532599E-2</v>
      </c>
      <c r="C156">
        <v>2.9348988062547699E-2</v>
      </c>
      <c r="D156">
        <v>3.27031957668397E-2</v>
      </c>
    </row>
    <row r="157" spans="1:4" x14ac:dyDescent="0.25">
      <c r="A157" s="25">
        <v>42339</v>
      </c>
      <c r="B157">
        <v>1.8503738291150099E-2</v>
      </c>
      <c r="C157">
        <v>2.9786356847466101E-2</v>
      </c>
      <c r="D157">
        <v>3.2531170307300697E-2</v>
      </c>
    </row>
    <row r="158" spans="1:4" x14ac:dyDescent="0.25">
      <c r="A158" s="25">
        <v>42370</v>
      </c>
      <c r="B158">
        <v>2.02614072247434E-2</v>
      </c>
      <c r="C158">
        <v>3.2759279865620203E-2</v>
      </c>
      <c r="D158">
        <v>3.54677054575121E-2</v>
      </c>
    </row>
    <row r="159" spans="1:4" x14ac:dyDescent="0.25">
      <c r="A159" s="25">
        <v>42401</v>
      </c>
      <c r="B159">
        <v>2.0898048281586201E-2</v>
      </c>
      <c r="C159">
        <v>3.1295110248271002E-2</v>
      </c>
      <c r="D159">
        <v>3.3506341637129899E-2</v>
      </c>
    </row>
    <row r="160" spans="1:4" x14ac:dyDescent="0.25">
      <c r="A160" s="25">
        <v>42430</v>
      </c>
      <c r="B160">
        <v>1.3010806372503901E-2</v>
      </c>
      <c r="C160">
        <v>2.21900529475034E-2</v>
      </c>
      <c r="D160">
        <v>2.58525621784736E-2</v>
      </c>
    </row>
    <row r="161" spans="1:4" x14ac:dyDescent="0.25">
      <c r="A161" s="25">
        <v>42461</v>
      </c>
      <c r="B161">
        <v>1.06206255103543E-2</v>
      </c>
      <c r="C161">
        <v>1.9519210447553201E-2</v>
      </c>
      <c r="D161">
        <v>2.3770102072238501E-2</v>
      </c>
    </row>
    <row r="162" spans="1:4" x14ac:dyDescent="0.25">
      <c r="A162" s="25">
        <v>42491</v>
      </c>
      <c r="B162">
        <v>8.9266912346543398E-3</v>
      </c>
      <c r="C162">
        <v>1.7995079309351101E-2</v>
      </c>
      <c r="D162">
        <v>2.2750738729943199E-2</v>
      </c>
    </row>
    <row r="163" spans="1:4" x14ac:dyDescent="0.25">
      <c r="A163" s="25">
        <v>42522</v>
      </c>
      <c r="B163">
        <v>5.7095718191152202E-3</v>
      </c>
      <c r="C163">
        <v>1.3450737600846399E-2</v>
      </c>
      <c r="D163">
        <v>1.8389843138716399E-2</v>
      </c>
    </row>
    <row r="164" spans="1:4" x14ac:dyDescent="0.25">
      <c r="A164" s="25">
        <v>42552</v>
      </c>
      <c r="B164">
        <v>7.5933486961055896E-3</v>
      </c>
      <c r="C164">
        <v>1.30704959012696E-2</v>
      </c>
      <c r="D164">
        <v>1.71973716477683E-2</v>
      </c>
    </row>
    <row r="165" spans="1:4" x14ac:dyDescent="0.25">
      <c r="A165" s="25">
        <v>42583</v>
      </c>
      <c r="B165">
        <v>6.8216636199599596E-3</v>
      </c>
      <c r="C165">
        <v>1.20615834296791E-2</v>
      </c>
      <c r="D165">
        <v>1.6277860622328499E-2</v>
      </c>
    </row>
    <row r="166" spans="1:4" x14ac:dyDescent="0.25">
      <c r="A166" s="25">
        <v>42614</v>
      </c>
      <c r="B166">
        <v>4.1285315612012404E-3</v>
      </c>
      <c r="C166">
        <v>8.7863197304592997E-3</v>
      </c>
      <c r="D166">
        <v>1.32331530413683E-2</v>
      </c>
    </row>
    <row r="167" spans="1:4" x14ac:dyDescent="0.25">
      <c r="A167" s="25">
        <v>42644</v>
      </c>
      <c r="B167">
        <v>7.4646890055528299E-3</v>
      </c>
      <c r="C167">
        <v>1.3729049544201699E-2</v>
      </c>
      <c r="D167">
        <v>1.7751099017384302E-2</v>
      </c>
    </row>
    <row r="168" spans="1:4" x14ac:dyDescent="0.25">
      <c r="A168" s="25">
        <v>42675</v>
      </c>
      <c r="B168">
        <v>7.1452655861394803E-3</v>
      </c>
      <c r="C168">
        <v>1.3213500301959301E-2</v>
      </c>
      <c r="D168">
        <v>1.7276196368725499E-2</v>
      </c>
    </row>
    <row r="169" spans="1:4" x14ac:dyDescent="0.25">
      <c r="A169" s="25">
        <v>42705</v>
      </c>
      <c r="B169">
        <v>6.2648205186292003E-3</v>
      </c>
      <c r="C169">
        <v>1.1858200057671299E-2</v>
      </c>
      <c r="D169">
        <v>1.5936022454336701E-2</v>
      </c>
    </row>
    <row r="170" spans="1:4" x14ac:dyDescent="0.25">
      <c r="A170" s="25">
        <v>42736</v>
      </c>
      <c r="B170">
        <v>4.1293889229749199E-3</v>
      </c>
      <c r="C170">
        <v>7.9129270627380198E-3</v>
      </c>
      <c r="D170">
        <v>1.2126971813112401E-2</v>
      </c>
    </row>
    <row r="171" spans="1:4" x14ac:dyDescent="0.25">
      <c r="A171" s="25">
        <v>42767</v>
      </c>
      <c r="B171">
        <v>4.9633198975846497E-3</v>
      </c>
      <c r="C171">
        <v>1.0276970752432E-2</v>
      </c>
      <c r="D171">
        <v>1.45775947150092E-2</v>
      </c>
    </row>
    <row r="172" spans="1:4" x14ac:dyDescent="0.25">
      <c r="A172" s="25">
        <v>42795</v>
      </c>
      <c r="B172">
        <v>4.4796922190891196E-3</v>
      </c>
      <c r="C172">
        <v>8.3298344908796906E-3</v>
      </c>
      <c r="D172">
        <v>1.2243273705785001E-2</v>
      </c>
    </row>
    <row r="173" spans="1:4" x14ac:dyDescent="0.25">
      <c r="A173" s="25">
        <v>42826</v>
      </c>
      <c r="B173">
        <v>1.13571663500717E-3</v>
      </c>
      <c r="C173">
        <v>5.5250692154611702E-3</v>
      </c>
      <c r="D173">
        <v>1.01729675448452E-2</v>
      </c>
    </row>
    <row r="174" spans="1:4" x14ac:dyDescent="0.25">
      <c r="A174" s="25">
        <v>42856</v>
      </c>
      <c r="B174">
        <v>1.7377781215511599E-3</v>
      </c>
      <c r="C174">
        <v>6.6987004575542203E-3</v>
      </c>
      <c r="D174">
        <v>1.12282795444834E-2</v>
      </c>
    </row>
    <row r="175" spans="1:4" x14ac:dyDescent="0.25">
      <c r="A175" s="25">
        <v>42887</v>
      </c>
      <c r="B175">
        <v>7.0055759889452998E-3</v>
      </c>
      <c r="C175">
        <v>1.2144697360470601E-2</v>
      </c>
      <c r="D175">
        <v>1.53383180832765E-2</v>
      </c>
    </row>
    <row r="176" spans="1:4" x14ac:dyDescent="0.25">
      <c r="A176" s="25">
        <v>42917</v>
      </c>
      <c r="B176">
        <v>9.1484793630722799E-3</v>
      </c>
      <c r="C176">
        <v>1.3868353965634701E-2</v>
      </c>
      <c r="D176">
        <v>1.6667106305519101E-2</v>
      </c>
    </row>
    <row r="177" spans="1:4" x14ac:dyDescent="0.25">
      <c r="A177" s="25">
        <v>42948</v>
      </c>
      <c r="B177">
        <v>6.6933201551179896E-3</v>
      </c>
      <c r="C177">
        <v>1.22589560138423E-2</v>
      </c>
      <c r="D177">
        <v>1.5829562125304099E-2</v>
      </c>
    </row>
    <row r="178" spans="1:4" x14ac:dyDescent="0.25">
      <c r="A178" s="25">
        <v>42979</v>
      </c>
      <c r="B178">
        <v>7.4254010768031401E-3</v>
      </c>
      <c r="C178">
        <v>1.2004484300918E-2</v>
      </c>
      <c r="D178">
        <v>1.5107828251495099E-2</v>
      </c>
    </row>
    <row r="179" spans="1:4" x14ac:dyDescent="0.25">
      <c r="A179" s="25">
        <v>43009</v>
      </c>
      <c r="B179">
        <v>8.2109417116848597E-3</v>
      </c>
      <c r="C179">
        <v>1.2931056617368399E-2</v>
      </c>
      <c r="D179">
        <v>1.58340284943779E-2</v>
      </c>
    </row>
    <row r="180" spans="1:4" x14ac:dyDescent="0.25">
      <c r="A180" s="25">
        <v>43040</v>
      </c>
      <c r="B180">
        <v>6.97182622007667E-3</v>
      </c>
      <c r="C180">
        <v>1.25224264874562E-2</v>
      </c>
      <c r="D180">
        <v>1.5734045098339401E-2</v>
      </c>
    </row>
    <row r="181" spans="1:4" x14ac:dyDescent="0.25">
      <c r="A181" s="25">
        <v>43070</v>
      </c>
      <c r="B181">
        <v>7.9876687493602404E-3</v>
      </c>
      <c r="C181">
        <v>1.30712244367957E-2</v>
      </c>
      <c r="D181">
        <v>1.59654830602198E-2</v>
      </c>
    </row>
    <row r="182" spans="1:4" x14ac:dyDescent="0.25">
      <c r="A182" s="25">
        <v>43101</v>
      </c>
      <c r="B182">
        <v>7.21235219961528E-3</v>
      </c>
      <c r="C182">
        <v>1.1838326754568499E-2</v>
      </c>
      <c r="D182">
        <v>1.48576828810939E-2</v>
      </c>
    </row>
    <row r="183" spans="1:4" x14ac:dyDescent="0.25">
      <c r="A183" s="25">
        <v>43132</v>
      </c>
      <c r="B183">
        <v>9.4152219573614797E-3</v>
      </c>
      <c r="C183">
        <v>1.4679438172723601E-2</v>
      </c>
      <c r="D183">
        <v>1.7327205658357599E-2</v>
      </c>
    </row>
    <row r="184" spans="1:4" x14ac:dyDescent="0.25">
      <c r="A184" s="25">
        <v>43160</v>
      </c>
      <c r="B184">
        <v>8.6644351605989298E-3</v>
      </c>
      <c r="C184">
        <v>1.3351234051975301E-2</v>
      </c>
      <c r="D184">
        <v>1.5961734554162901E-2</v>
      </c>
    </row>
    <row r="185" spans="1:4" x14ac:dyDescent="0.25">
      <c r="A185" s="25">
        <v>43191</v>
      </c>
      <c r="B185">
        <v>7.5891400233496801E-3</v>
      </c>
      <c r="C185">
        <v>1.31968935335993E-2</v>
      </c>
      <c r="D185">
        <v>1.61772874027672E-2</v>
      </c>
    </row>
    <row r="186" spans="1:4" x14ac:dyDescent="0.25">
      <c r="A186" s="25">
        <v>43221</v>
      </c>
      <c r="B186">
        <v>9.2452644420315498E-3</v>
      </c>
      <c r="C186">
        <v>1.48598600779928E-2</v>
      </c>
      <c r="D186">
        <v>1.7583465761054701E-2</v>
      </c>
    </row>
    <row r="187" spans="1:4" x14ac:dyDescent="0.25">
      <c r="A187" s="25">
        <v>43252</v>
      </c>
      <c r="B187">
        <v>1.0109152498005499E-2</v>
      </c>
      <c r="C187">
        <v>1.5030175725723301E-2</v>
      </c>
      <c r="D187">
        <v>1.7449222824010201E-2</v>
      </c>
    </row>
    <row r="188" spans="1:4" x14ac:dyDescent="0.25">
      <c r="A188" s="25">
        <v>43282</v>
      </c>
      <c r="B188">
        <v>9.9587449623243594E-3</v>
      </c>
      <c r="C188">
        <v>1.7032260896064799E-2</v>
      </c>
      <c r="D188">
        <v>1.99871336590863E-2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TPM e inflación</vt:lpstr>
      <vt:lpstr>pvencimientoco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Rincones Castañeda</dc:creator>
  <cp:lastModifiedBy>Alejandra Rincones Castañeda</cp:lastModifiedBy>
  <dcterms:created xsi:type="dcterms:W3CDTF">2018-05-31T21:21:38Z</dcterms:created>
  <dcterms:modified xsi:type="dcterms:W3CDTF">2018-08-03T19:58:06Z</dcterms:modified>
</cp:coreProperties>
</file>