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N:\Estrategia\Alejandra Rincones\Seguimiento LatAm\Colombia\Comité Tasas y FX\Input\"/>
    </mc:Choice>
  </mc:AlternateContent>
  <bookViews>
    <workbookView xWindow="0" yWindow="0" windowWidth="25200" windowHeight="12045"/>
  </bookViews>
  <sheets>
    <sheet name="TPM e inflación" sheetId="1" r:id="rId1"/>
    <sheet name="pvencimientoco final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C39" i="1"/>
  <c r="B39" i="1"/>
  <c r="D38" i="1"/>
  <c r="C38" i="1"/>
  <c r="B38" i="1"/>
  <c r="J36" i="1"/>
  <c r="I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D27" i="1"/>
  <c r="B27" i="1"/>
  <c r="J26" i="1"/>
  <c r="I26" i="1"/>
  <c r="H26" i="1"/>
  <c r="D26" i="1"/>
  <c r="B26" i="1"/>
  <c r="J25" i="1"/>
  <c r="I25" i="1"/>
  <c r="H25" i="1"/>
  <c r="B25" i="1"/>
  <c r="J24" i="1"/>
  <c r="I24" i="1"/>
  <c r="H24" i="1"/>
  <c r="D24" i="1"/>
  <c r="B24" i="1"/>
  <c r="J23" i="1"/>
  <c r="I23" i="1"/>
  <c r="H23" i="1"/>
  <c r="D23" i="1"/>
  <c r="B23" i="1"/>
  <c r="J22" i="1"/>
  <c r="I22" i="1"/>
  <c r="H22" i="1"/>
  <c r="D22" i="1"/>
  <c r="B22" i="1"/>
  <c r="J21" i="1"/>
  <c r="I21" i="1"/>
  <c r="H21" i="1"/>
  <c r="B21" i="1"/>
  <c r="J20" i="1"/>
  <c r="I20" i="1"/>
  <c r="H20" i="1"/>
  <c r="D20" i="1"/>
  <c r="B20" i="1"/>
  <c r="I19" i="1"/>
  <c r="I18" i="1"/>
  <c r="C26" i="1"/>
  <c r="C24" i="1"/>
  <c r="C22" i="1"/>
  <c r="C34" i="1" s="1"/>
  <c r="C20" i="1"/>
  <c r="C32" i="1" s="1"/>
  <c r="C30" i="1" l="1"/>
  <c r="B31" i="1"/>
  <c r="C21" i="1"/>
  <c r="D33" i="1" s="1"/>
  <c r="C23" i="1"/>
  <c r="B35" i="1" s="1"/>
  <c r="C25" i="1"/>
  <c r="C27" i="1"/>
  <c r="C36" i="1"/>
  <c r="D32" i="1"/>
  <c r="D34" i="1"/>
  <c r="D36" i="1"/>
  <c r="C29" i="1"/>
  <c r="B32" i="1"/>
  <c r="B34" i="1"/>
  <c r="B36" i="1"/>
  <c r="D21" i="1"/>
  <c r="D25" i="1"/>
  <c r="C28" i="1"/>
  <c r="B30" i="1" l="1"/>
  <c r="D30" i="1"/>
  <c r="C33" i="1"/>
  <c r="D31" i="1"/>
  <c r="C31" i="1"/>
  <c r="C35" i="1"/>
  <c r="B33" i="1"/>
  <c r="D35" i="1"/>
  <c r="D29" i="1"/>
  <c r="B29" i="1"/>
  <c r="B28" i="1"/>
  <c r="D28" i="1"/>
</calcChain>
</file>

<file path=xl/sharedStrings.xml><?xml version="1.0" encoding="utf-8"?>
<sst xmlns="http://schemas.openxmlformats.org/spreadsheetml/2006/main" count="12" uniqueCount="5">
  <si>
    <t>INFLACIÓN</t>
  </si>
  <si>
    <t>TPM</t>
  </si>
  <si>
    <t>Bajista</t>
  </si>
  <si>
    <t>Base</t>
  </si>
  <si>
    <t>Alcista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</si>
</sst>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1" xfId="0" applyBorder="1"/>
    <xf numFmtId="0" fontId="1" fillId="0" borderId="0" xfId="0" applyFont="1" applyBorder="1"/>
    <xf numFmtId="0" fontId="0" fillId="0" borderId="2" xfId="0" applyBorder="1"/>
    <xf numFmtId="14" fontId="0" fillId="0" borderId="1" xfId="0" applyNumberFormat="1" applyBorder="1"/>
    <xf numFmtId="14" fontId="0" fillId="0" borderId="2" xfId="0" applyNumberFormat="1" applyBorder="1"/>
    <xf numFmtId="2" fontId="0" fillId="0" borderId="1" xfId="0" applyNumberFormat="1" applyBorder="1"/>
    <xf numFmtId="2" fontId="1" fillId="0" borderId="0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14" fontId="0" fillId="2" borderId="0" xfId="0" applyNumberFormat="1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2" fontId="0" fillId="2" borderId="1" xfId="0" applyNumberForma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/>
    <xf numFmtId="1" fontId="0" fillId="0" borderId="0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7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b="1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'TPM e inflación'!$E$2</c:f>
              <c:strCache>
                <c:ptCount val="1"/>
                <c:pt idx="0">
                  <c:v>Bajista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inflación'!$A$20:$A$36</c:f>
              <c:numCache>
                <c:formatCode>m/d/yyyy</c:formatCode>
                <c:ptCount val="17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inflación'!$E$20:$E$36</c:f>
              <c:numCache>
                <c:formatCode>0.00</c:formatCode>
                <c:ptCount val="17"/>
                <c:pt idx="0">
                  <c:v>2.8717758126324497</c:v>
                </c:pt>
                <c:pt idx="1">
                  <c:v>2.8954487795864101</c:v>
                </c:pt>
                <c:pt idx="2">
                  <c:v>2.8802849466814702</c:v>
                </c:pt>
                <c:pt idx="3">
                  <c:v>2.7446577728983601</c:v>
                </c:pt>
                <c:pt idx="4">
                  <c:v>2.58912452076361</c:v>
                </c:pt>
                <c:pt idx="5">
                  <c:v>2.6197405284556399</c:v>
                </c:pt>
                <c:pt idx="6">
                  <c:v>2.69645520978791</c:v>
                </c:pt>
                <c:pt idx="7">
                  <c:v>2.8450786928155303</c:v>
                </c:pt>
                <c:pt idx="8">
                  <c:v>2.7047537725228601</c:v>
                </c:pt>
                <c:pt idx="9">
                  <c:v>2.6586407373531502</c:v>
                </c:pt>
                <c:pt idx="10">
                  <c:v>2.6491237728032999</c:v>
                </c:pt>
                <c:pt idx="11">
                  <c:v>2.6864501738350697</c:v>
                </c:pt>
                <c:pt idx="12">
                  <c:v>2.6373837049787698</c:v>
                </c:pt>
                <c:pt idx="13">
                  <c:v>2.6389294033249797</c:v>
                </c:pt>
                <c:pt idx="14">
                  <c:v>2.5613551663057601</c:v>
                </c:pt>
                <c:pt idx="15">
                  <c:v>2.5539138669859298</c:v>
                </c:pt>
                <c:pt idx="16">
                  <c:v>2.50016725247285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DD5-8894-3E8D04B3B882}"/>
            </c:ext>
          </c:extLst>
        </c:ser>
        <c:ser>
          <c:idx val="1"/>
          <c:order val="1"/>
          <c:tx>
            <c:strRef>
              <c:f>'TPM e inflación'!$F$2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inflación'!$A$20:$A$36</c:f>
              <c:numCache>
                <c:formatCode>m/d/yyyy</c:formatCode>
                <c:ptCount val="17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inflación'!$F$20:$F$36</c:f>
              <c:numCache>
                <c:formatCode>0.00</c:formatCode>
                <c:ptCount val="17"/>
                <c:pt idx="0">
                  <c:v>3.2076994802908056</c:v>
                </c:pt>
                <c:pt idx="1">
                  <c:v>3.3035543400112077</c:v>
                </c:pt>
                <c:pt idx="2">
                  <c:v>3.3468749266417586</c:v>
                </c:pt>
                <c:pt idx="3">
                  <c:v>3.2852628058942654</c:v>
                </c:pt>
                <c:pt idx="4">
                  <c:v>3.195038486707686</c:v>
                </c:pt>
                <c:pt idx="5">
                  <c:v>3.2787327416745722</c:v>
                </c:pt>
                <c:pt idx="6">
                  <c:v>3.398886223207886</c:v>
                </c:pt>
                <c:pt idx="7">
                  <c:v>3.5968550611335059</c:v>
                </c:pt>
                <c:pt idx="8">
                  <c:v>3.5182249346496839</c:v>
                </c:pt>
                <c:pt idx="9">
                  <c:v>3.5332530973396921</c:v>
                </c:pt>
                <c:pt idx="10">
                  <c:v>3.5321722809163458</c:v>
                </c:pt>
                <c:pt idx="11">
                  <c:v>3.565384653991241</c:v>
                </c:pt>
                <c:pt idx="12">
                  <c:v>3.5084804725423693</c:v>
                </c:pt>
                <c:pt idx="13">
                  <c:v>3.4859867487074641</c:v>
                </c:pt>
                <c:pt idx="14">
                  <c:v>3.433644049629772</c:v>
                </c:pt>
                <c:pt idx="15">
                  <c:v>3.4215718101580181</c:v>
                </c:pt>
                <c:pt idx="16">
                  <c:v>3.3878501615737382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1-4DD5-8894-3E8D04B3B882}"/>
            </c:ext>
          </c:extLst>
        </c:ser>
        <c:ser>
          <c:idx val="2"/>
          <c:order val="2"/>
          <c:tx>
            <c:strRef>
              <c:f>'TPM e inflación'!$G$2</c:f>
              <c:strCache>
                <c:ptCount val="1"/>
                <c:pt idx="0">
                  <c:v>Alcista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inflación'!$A$20:$A$36</c:f>
              <c:numCache>
                <c:formatCode>m/d/yyyy</c:formatCode>
                <c:ptCount val="17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inflación'!$G$20:$G$36</c:f>
              <c:numCache>
                <c:formatCode>0.00</c:formatCode>
                <c:ptCount val="17"/>
                <c:pt idx="0">
                  <c:v>3.3868931877916895</c:v>
                </c:pt>
                <c:pt idx="1">
                  <c:v>3.5259164678958101</c:v>
                </c:pt>
                <c:pt idx="2">
                  <c:v>3.6229404267349099</c:v>
                </c:pt>
                <c:pt idx="3">
                  <c:v>3.6229864948179</c:v>
                </c:pt>
                <c:pt idx="4">
                  <c:v>3.5673687309746205</c:v>
                </c:pt>
                <c:pt idx="5">
                  <c:v>3.6835378301441297</c:v>
                </c:pt>
                <c:pt idx="6">
                  <c:v>3.8104268965807502</c:v>
                </c:pt>
                <c:pt idx="7">
                  <c:v>4.0461626462115197</c:v>
                </c:pt>
                <c:pt idx="8">
                  <c:v>4.01471365986517</c:v>
                </c:pt>
                <c:pt idx="9">
                  <c:v>4.0524639540020395</c:v>
                </c:pt>
                <c:pt idx="10">
                  <c:v>4.1026531044358094</c:v>
                </c:pt>
                <c:pt idx="11">
                  <c:v>4.1101895629359699</c:v>
                </c:pt>
                <c:pt idx="12">
                  <c:v>4.0777798687852602</c:v>
                </c:pt>
                <c:pt idx="13">
                  <c:v>4.0273253451497206</c:v>
                </c:pt>
                <c:pt idx="14">
                  <c:v>3.95265361461326</c:v>
                </c:pt>
                <c:pt idx="15">
                  <c:v>3.9568263422380103</c:v>
                </c:pt>
                <c:pt idx="16">
                  <c:v>3.9268237108766999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1-4DD5-8894-3E8D04B3B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54400"/>
        <c:axId val="2414208"/>
      </c:lineChart>
      <c:dateAx>
        <c:axId val="9085440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414208"/>
        <c:crosses val="autoZero"/>
        <c:auto val="1"/>
        <c:lblOffset val="100"/>
        <c:baseTimeUnit val="months"/>
      </c:dateAx>
      <c:valAx>
        <c:axId val="2414208"/>
        <c:scaling>
          <c:orientation val="minMax"/>
          <c:min val="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908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accent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b="1"/>
              <a:t>TPM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'TPM e inflación'!$H$2</c:f>
              <c:strCache>
                <c:ptCount val="1"/>
                <c:pt idx="0">
                  <c:v>Bajista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inflación'!$A$20:$A$37</c:f>
              <c:numCache>
                <c:formatCode>m/d/yyyy</c:formatCode>
                <c:ptCount val="18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inflación'!$H$20:$H$37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117-A528-1DAC92A78DE9}"/>
            </c:ext>
          </c:extLst>
        </c:ser>
        <c:ser>
          <c:idx val="1"/>
          <c:order val="1"/>
          <c:tx>
            <c:strRef>
              <c:f>'TPM e inflación'!$I$2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inflación'!$A$20:$A$37</c:f>
              <c:numCache>
                <c:formatCode>m/d/yyyy</c:formatCode>
                <c:ptCount val="18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inflación'!$I$20:$I$37</c:f>
              <c:numCache>
                <c:formatCode>General</c:formatCode>
                <c:ptCount val="18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4.75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4.75</c:v>
                </c:pt>
                <c:pt idx="1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4-4117-A528-1DAC92A78DE9}"/>
            </c:ext>
          </c:extLst>
        </c:ser>
        <c:ser>
          <c:idx val="2"/>
          <c:order val="2"/>
          <c:tx>
            <c:strRef>
              <c:f>'TPM e inflación'!$J$2</c:f>
              <c:strCache>
                <c:ptCount val="1"/>
                <c:pt idx="0">
                  <c:v>Alcista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inflación'!$A$20:$A$37</c:f>
              <c:numCache>
                <c:formatCode>m/d/yyyy</c:formatCode>
                <c:ptCount val="18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  <c:pt idx="4">
                  <c:v>43465</c:v>
                </c:pt>
                <c:pt idx="5">
                  <c:v>43496</c:v>
                </c:pt>
                <c:pt idx="6">
                  <c:v>43524</c:v>
                </c:pt>
                <c:pt idx="7">
                  <c:v>43555</c:v>
                </c:pt>
                <c:pt idx="8">
                  <c:v>43585</c:v>
                </c:pt>
                <c:pt idx="9">
                  <c:v>43616</c:v>
                </c:pt>
                <c:pt idx="10">
                  <c:v>43646</c:v>
                </c:pt>
                <c:pt idx="11">
                  <c:v>43677</c:v>
                </c:pt>
                <c:pt idx="12">
                  <c:v>43708</c:v>
                </c:pt>
                <c:pt idx="13">
                  <c:v>43738</c:v>
                </c:pt>
                <c:pt idx="14">
                  <c:v>43769</c:v>
                </c:pt>
                <c:pt idx="15">
                  <c:v>43799</c:v>
                </c:pt>
                <c:pt idx="16">
                  <c:v>43830</c:v>
                </c:pt>
              </c:numCache>
            </c:numRef>
          </c:cat>
          <c:val>
            <c:numRef>
              <c:f>'TPM e inflación'!$J$20:$J$37</c:f>
              <c:numCache>
                <c:formatCode>General</c:formatCode>
                <c:ptCount val="18"/>
                <c:pt idx="0">
                  <c:v>4.5</c:v>
                </c:pt>
                <c:pt idx="1">
                  <c:v>4.5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4-4117-A528-1DAC92A7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59136"/>
        <c:axId val="37831808"/>
      </c:lineChart>
      <c:dateAx>
        <c:axId val="27605913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7831808"/>
        <c:crosses val="autoZero"/>
        <c:auto val="1"/>
        <c:lblOffset val="100"/>
        <c:baseTimeUnit val="months"/>
      </c:dateAx>
      <c:valAx>
        <c:axId val="37831808"/>
        <c:scaling>
          <c:orientation val="minMax"/>
          <c:max val="5.75"/>
          <c:min val="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760591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accent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</xdr:row>
      <xdr:rowOff>147637</xdr:rowOff>
    </xdr:from>
    <xdr:to>
      <xdr:col>16</xdr:col>
      <xdr:colOff>176625</xdr:colOff>
      <xdr:row>31</xdr:row>
      <xdr:rowOff>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D589E7-D7BE-4C23-8B51-17D4C65B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32</xdr:row>
      <xdr:rowOff>0</xdr:rowOff>
    </xdr:from>
    <xdr:to>
      <xdr:col>16</xdr:col>
      <xdr:colOff>157575</xdr:colOff>
      <xdr:row>46</xdr:row>
      <xdr:rowOff>24450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828F60-6F10-4D59-8BAE-799DA840D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rategia/Alejandra%20Rincones/Seguimiento%20LatAm/Colombia/Comit&#233;%20Tasas%20y%20FX/TPM%20neutral%20Colomb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>
        <row r="4">
          <cell r="V4">
            <v>43159</v>
          </cell>
          <cell r="W4">
            <v>4.5</v>
          </cell>
          <cell r="X4">
            <v>4.5</v>
          </cell>
          <cell r="Y4">
            <v>4.5</v>
          </cell>
        </row>
        <row r="5">
          <cell r="V5">
            <v>43190</v>
          </cell>
          <cell r="W5">
            <v>4.5</v>
          </cell>
          <cell r="X5">
            <v>4.5</v>
          </cell>
          <cell r="Y5">
            <v>4.5</v>
          </cell>
        </row>
        <row r="6">
          <cell r="V6">
            <v>43220</v>
          </cell>
          <cell r="W6">
            <v>4.25</v>
          </cell>
          <cell r="X6">
            <v>4.25</v>
          </cell>
          <cell r="Y6">
            <v>4.25</v>
          </cell>
        </row>
        <row r="7">
          <cell r="V7">
            <v>43251</v>
          </cell>
          <cell r="W7">
            <v>4.25</v>
          </cell>
          <cell r="X7">
            <v>4.25</v>
          </cell>
          <cell r="Y7">
            <v>4.25</v>
          </cell>
        </row>
        <row r="8">
          <cell r="V8">
            <v>43281</v>
          </cell>
          <cell r="W8">
            <v>4.25</v>
          </cell>
          <cell r="X8">
            <v>4.25</v>
          </cell>
          <cell r="Y8">
            <v>4.25</v>
          </cell>
        </row>
        <row r="9">
          <cell r="V9">
            <v>43312</v>
          </cell>
          <cell r="W9">
            <v>4</v>
          </cell>
          <cell r="X9">
            <v>4.25</v>
          </cell>
          <cell r="Y9">
            <v>4.5</v>
          </cell>
        </row>
        <row r="10">
          <cell r="V10">
            <v>43343</v>
          </cell>
          <cell r="W10">
            <v>4</v>
          </cell>
          <cell r="X10">
            <v>4.25</v>
          </cell>
          <cell r="Y10">
            <v>4.5</v>
          </cell>
        </row>
        <row r="11">
          <cell r="V11">
            <v>43373</v>
          </cell>
          <cell r="W11">
            <v>4</v>
          </cell>
          <cell r="X11">
            <v>4.25</v>
          </cell>
          <cell r="Y11">
            <v>4.5</v>
          </cell>
        </row>
        <row r="12">
          <cell r="V12">
            <v>43404</v>
          </cell>
          <cell r="W12">
            <v>4</v>
          </cell>
          <cell r="X12">
            <v>4.25</v>
          </cell>
          <cell r="Y12">
            <v>4.75</v>
          </cell>
        </row>
        <row r="13">
          <cell r="V13">
            <v>43434</v>
          </cell>
          <cell r="W13">
            <v>4</v>
          </cell>
          <cell r="X13">
            <v>4.25</v>
          </cell>
          <cell r="Y13">
            <v>4.75</v>
          </cell>
        </row>
        <row r="14">
          <cell r="V14">
            <v>43465</v>
          </cell>
          <cell r="W14">
            <v>3.75</v>
          </cell>
          <cell r="X14">
            <v>4.25</v>
          </cell>
          <cell r="Y14">
            <v>4.75</v>
          </cell>
        </row>
        <row r="15">
          <cell r="V15">
            <v>43496</v>
          </cell>
          <cell r="W15">
            <v>3.75</v>
          </cell>
          <cell r="X15">
            <v>4.25</v>
          </cell>
          <cell r="Y15">
            <v>4.75</v>
          </cell>
        </row>
        <row r="16">
          <cell r="V16">
            <v>43524</v>
          </cell>
          <cell r="W16">
            <v>3.75</v>
          </cell>
          <cell r="X16">
            <v>4.25</v>
          </cell>
          <cell r="Y16">
            <v>4.75</v>
          </cell>
        </row>
        <row r="17">
          <cell r="V17">
            <v>43555</v>
          </cell>
          <cell r="W17">
            <v>3.75</v>
          </cell>
          <cell r="X17">
            <v>4.5</v>
          </cell>
          <cell r="Y17">
            <v>5.25</v>
          </cell>
        </row>
        <row r="18">
          <cell r="V18">
            <v>43585</v>
          </cell>
          <cell r="W18">
            <v>3.75</v>
          </cell>
          <cell r="X18">
            <v>4.5</v>
          </cell>
          <cell r="Y18">
            <v>5.25</v>
          </cell>
        </row>
        <row r="19">
          <cell r="V19">
            <v>43616</v>
          </cell>
          <cell r="W19">
            <v>3.75</v>
          </cell>
          <cell r="X19">
            <v>4.5</v>
          </cell>
          <cell r="Y19">
            <v>5.25</v>
          </cell>
        </row>
        <row r="20">
          <cell r="V20">
            <v>43646</v>
          </cell>
          <cell r="W20">
            <v>3.5</v>
          </cell>
          <cell r="X20">
            <v>4.5</v>
          </cell>
          <cell r="Y20">
            <v>5.5</v>
          </cell>
        </row>
        <row r="21">
          <cell r="V21">
            <v>43677</v>
          </cell>
          <cell r="W21">
            <v>3.5</v>
          </cell>
          <cell r="X21">
            <v>4.75</v>
          </cell>
          <cell r="Y21">
            <v>5.5</v>
          </cell>
        </row>
        <row r="22">
          <cell r="V22">
            <v>43708</v>
          </cell>
          <cell r="W22">
            <v>3.5</v>
          </cell>
          <cell r="X22">
            <v>4.75</v>
          </cell>
          <cell r="Y22">
            <v>5.5</v>
          </cell>
        </row>
        <row r="23">
          <cell r="V23">
            <v>43738</v>
          </cell>
          <cell r="W23">
            <v>3.5</v>
          </cell>
          <cell r="X23">
            <v>4.75</v>
          </cell>
          <cell r="Y23">
            <v>5.5</v>
          </cell>
        </row>
        <row r="24">
          <cell r="V24">
            <v>43769</v>
          </cell>
          <cell r="W24">
            <v>3.5</v>
          </cell>
          <cell r="X24">
            <v>4.75</v>
          </cell>
          <cell r="Y24">
            <v>5.5</v>
          </cell>
        </row>
        <row r="25">
          <cell r="V25">
            <v>43799</v>
          </cell>
          <cell r="W25">
            <v>3.5</v>
          </cell>
          <cell r="X25">
            <v>4.75</v>
          </cell>
          <cell r="Y25">
            <v>5.5</v>
          </cell>
        </row>
        <row r="26">
          <cell r="V26">
            <v>43830</v>
          </cell>
          <cell r="W26">
            <v>3.25</v>
          </cell>
          <cell r="X26">
            <v>4.75</v>
          </cell>
          <cell r="Y26">
            <v>5.5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Credicorp">
  <a:themeElements>
    <a:clrScheme name="CC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97B7C"/>
      </a:accent1>
      <a:accent2>
        <a:srgbClr val="E87D1E"/>
      </a:accent2>
      <a:accent3>
        <a:srgbClr val="8D5615"/>
      </a:accent3>
      <a:accent4>
        <a:srgbClr val="9BB0B0"/>
      </a:accent4>
      <a:accent5>
        <a:srgbClr val="BCCACA"/>
      </a:accent5>
      <a:accent6>
        <a:srgbClr val="CA701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H26" sqref="H26"/>
    </sheetView>
  </sheetViews>
  <sheetFormatPr baseColWidth="10" defaultRowHeight="15" x14ac:dyDescent="0.25"/>
  <cols>
    <col min="1" max="1" width="11.42578125" customWidth="1"/>
  </cols>
  <sheetData>
    <row r="1" spans="1:10" x14ac:dyDescent="0.25">
      <c r="A1" s="1"/>
      <c r="B1" s="30" t="s">
        <v>0</v>
      </c>
      <c r="C1" s="31"/>
      <c r="D1" s="32"/>
      <c r="E1" s="30" t="s">
        <v>0</v>
      </c>
      <c r="F1" s="31"/>
      <c r="G1" s="32"/>
      <c r="H1" s="31" t="s">
        <v>1</v>
      </c>
      <c r="I1" s="31"/>
      <c r="J1" s="31"/>
    </row>
    <row r="2" spans="1:10" x14ac:dyDescent="0.25">
      <c r="A2" s="2"/>
      <c r="B2" s="3" t="s">
        <v>2</v>
      </c>
      <c r="C2" s="2" t="s">
        <v>3</v>
      </c>
      <c r="D2" s="4" t="s">
        <v>4</v>
      </c>
      <c r="E2" s="3" t="s">
        <v>2</v>
      </c>
      <c r="F2" s="2" t="s">
        <v>3</v>
      </c>
      <c r="G2" s="4" t="s">
        <v>4</v>
      </c>
      <c r="H2" s="2" t="s">
        <v>2</v>
      </c>
      <c r="I2" s="2" t="s">
        <v>3</v>
      </c>
      <c r="J2" s="2" t="s">
        <v>4</v>
      </c>
    </row>
    <row r="3" spans="1:10" hidden="1" x14ac:dyDescent="0.25">
      <c r="A3" s="5">
        <v>42825</v>
      </c>
      <c r="B3" s="6"/>
      <c r="C3" s="7">
        <v>0.47</v>
      </c>
      <c r="D3" s="8"/>
      <c r="E3" s="6"/>
      <c r="F3" s="7">
        <v>4.6899999999999995</v>
      </c>
      <c r="G3" s="8"/>
      <c r="H3" s="1"/>
      <c r="I3" s="7">
        <v>7</v>
      </c>
      <c r="J3" s="1"/>
    </row>
    <row r="4" spans="1:10" hidden="1" x14ac:dyDescent="0.25">
      <c r="A4" s="5">
        <v>42855</v>
      </c>
      <c r="B4" s="6"/>
      <c r="C4" s="7">
        <v>0.47</v>
      </c>
      <c r="D4" s="8"/>
      <c r="E4" s="6"/>
      <c r="F4" s="7">
        <v>4.66</v>
      </c>
      <c r="G4" s="8"/>
      <c r="H4" s="1"/>
      <c r="I4" s="7">
        <v>6.5</v>
      </c>
      <c r="J4" s="1"/>
    </row>
    <row r="5" spans="1:10" hidden="1" x14ac:dyDescent="0.25">
      <c r="A5" s="5">
        <v>42886</v>
      </c>
      <c r="B5" s="6"/>
      <c r="C5" s="7">
        <v>0.23</v>
      </c>
      <c r="D5" s="8"/>
      <c r="E5" s="6"/>
      <c r="F5" s="7">
        <v>4.37</v>
      </c>
      <c r="G5" s="8"/>
      <c r="H5" s="1"/>
      <c r="I5" s="7">
        <v>6.25</v>
      </c>
      <c r="J5" s="1"/>
    </row>
    <row r="6" spans="1:10" hidden="1" x14ac:dyDescent="0.25">
      <c r="A6" s="5">
        <v>42916</v>
      </c>
      <c r="B6" s="6"/>
      <c r="C6" s="7">
        <v>0.11</v>
      </c>
      <c r="D6" s="8"/>
      <c r="E6" s="6"/>
      <c r="F6" s="7">
        <v>3.99</v>
      </c>
      <c r="G6" s="8"/>
      <c r="H6" s="1"/>
      <c r="I6" s="7">
        <v>5.75</v>
      </c>
      <c r="J6" s="1"/>
    </row>
    <row r="7" spans="1:10" hidden="1" x14ac:dyDescent="0.25">
      <c r="A7" s="5">
        <v>42947</v>
      </c>
      <c r="B7" s="6"/>
      <c r="C7" s="7">
        <v>-0.05</v>
      </c>
      <c r="D7" s="8"/>
      <c r="E7" s="6"/>
      <c r="F7" s="7">
        <v>3.4</v>
      </c>
      <c r="G7" s="8"/>
      <c r="H7" s="1"/>
      <c r="I7" s="7">
        <v>5.5</v>
      </c>
      <c r="J7" s="1"/>
    </row>
    <row r="8" spans="1:10" hidden="1" x14ac:dyDescent="0.25">
      <c r="A8" s="5">
        <v>42978</v>
      </c>
      <c r="B8" s="6"/>
      <c r="C8" s="7">
        <v>0.14000000000000001</v>
      </c>
      <c r="D8" s="8"/>
      <c r="E8" s="6"/>
      <c r="F8" s="7">
        <v>3.87</v>
      </c>
      <c r="G8" s="8"/>
      <c r="H8" s="1"/>
      <c r="I8" s="7">
        <v>5.25</v>
      </c>
      <c r="J8" s="1"/>
    </row>
    <row r="9" spans="1:10" hidden="1" x14ac:dyDescent="0.25">
      <c r="A9" s="5">
        <v>43008</v>
      </c>
      <c r="B9" s="6"/>
      <c r="C9" s="7">
        <v>0.04</v>
      </c>
      <c r="D9" s="8"/>
      <c r="E9" s="6"/>
      <c r="F9" s="7">
        <v>3.9699999999999998</v>
      </c>
      <c r="G9" s="8"/>
      <c r="H9" s="1"/>
      <c r="I9" s="7">
        <v>5.25</v>
      </c>
      <c r="J9" s="1"/>
    </row>
    <row r="10" spans="1:10" hidden="1" x14ac:dyDescent="0.25">
      <c r="A10" s="5">
        <v>43039</v>
      </c>
      <c r="B10" s="6"/>
      <c r="C10" s="7">
        <v>0.02</v>
      </c>
      <c r="D10" s="8"/>
      <c r="E10" s="6"/>
      <c r="F10" s="7">
        <v>4.05</v>
      </c>
      <c r="G10" s="8"/>
      <c r="H10" s="1"/>
      <c r="I10" s="7">
        <v>5</v>
      </c>
      <c r="J10" s="1"/>
    </row>
    <row r="11" spans="1:10" hidden="1" x14ac:dyDescent="0.25">
      <c r="A11" s="5">
        <v>43069</v>
      </c>
      <c r="B11" s="6"/>
      <c r="C11" s="7">
        <v>0.18</v>
      </c>
      <c r="D11" s="8"/>
      <c r="E11" s="6"/>
      <c r="F11" s="7">
        <v>4.12</v>
      </c>
      <c r="G11" s="8"/>
      <c r="H11" s="1"/>
      <c r="I11" s="7">
        <v>4.75</v>
      </c>
      <c r="J11" s="1"/>
    </row>
    <row r="12" spans="1:10" hidden="1" x14ac:dyDescent="0.25">
      <c r="A12" s="5">
        <v>43100</v>
      </c>
      <c r="B12" s="6"/>
      <c r="C12" s="7">
        <v>0.38</v>
      </c>
      <c r="D12" s="8"/>
      <c r="E12" s="6"/>
      <c r="F12" s="7">
        <v>4.09</v>
      </c>
      <c r="G12" s="8"/>
      <c r="H12" s="1"/>
      <c r="I12" s="7">
        <v>4.75</v>
      </c>
      <c r="J12" s="1"/>
    </row>
    <row r="13" spans="1:10" hidden="1" x14ac:dyDescent="0.25">
      <c r="A13" s="5">
        <v>43131</v>
      </c>
      <c r="B13" s="6"/>
      <c r="C13" s="7">
        <v>0.63</v>
      </c>
      <c r="D13" s="8"/>
      <c r="E13" s="6"/>
      <c r="F13" s="7">
        <v>3.68</v>
      </c>
      <c r="G13" s="8"/>
      <c r="H13" s="1"/>
      <c r="I13" s="7">
        <v>4.5</v>
      </c>
      <c r="J13" s="1"/>
    </row>
    <row r="14" spans="1:10" hidden="1" x14ac:dyDescent="0.25">
      <c r="A14" s="5">
        <v>43159</v>
      </c>
      <c r="B14" s="9"/>
      <c r="C14" s="7">
        <v>0.71</v>
      </c>
      <c r="D14" s="10"/>
      <c r="E14" s="11"/>
      <c r="F14" s="12">
        <v>3.37</v>
      </c>
      <c r="G14" s="13"/>
      <c r="I14" s="12">
        <v>4.5</v>
      </c>
    </row>
    <row r="15" spans="1:10" hidden="1" x14ac:dyDescent="0.25">
      <c r="A15" s="5">
        <v>43190</v>
      </c>
      <c r="B15" s="9"/>
      <c r="C15" s="7">
        <v>0.24</v>
      </c>
      <c r="D15" s="10"/>
      <c r="E15" s="11"/>
      <c r="F15" s="12">
        <v>3.14</v>
      </c>
      <c r="G15" s="13"/>
      <c r="I15" s="12">
        <v>4.5</v>
      </c>
    </row>
    <row r="16" spans="1:10" hidden="1" x14ac:dyDescent="0.25">
      <c r="A16" s="5">
        <v>43220</v>
      </c>
      <c r="B16" s="11"/>
      <c r="C16" s="7">
        <v>0.46</v>
      </c>
      <c r="D16" s="13"/>
      <c r="E16" s="11"/>
      <c r="F16" s="12">
        <v>3.13</v>
      </c>
      <c r="G16" s="13"/>
      <c r="I16" s="12">
        <v>4.25</v>
      </c>
    </row>
    <row r="17" spans="1:10" hidden="1" x14ac:dyDescent="0.25">
      <c r="A17" s="5">
        <v>43251</v>
      </c>
      <c r="B17" s="11"/>
      <c r="C17" s="7">
        <v>0.25</v>
      </c>
      <c r="D17" s="13"/>
      <c r="E17" s="11"/>
      <c r="F17" s="12">
        <v>3.16</v>
      </c>
      <c r="G17" s="13"/>
      <c r="I17" s="12">
        <v>4.25</v>
      </c>
    </row>
    <row r="18" spans="1:10" hidden="1" x14ac:dyDescent="0.25">
      <c r="A18" s="5">
        <v>43281</v>
      </c>
      <c r="B18" s="11"/>
      <c r="C18" s="7">
        <v>0.15</v>
      </c>
      <c r="D18" s="13"/>
      <c r="E18" s="11"/>
      <c r="F18" s="12">
        <v>3.2</v>
      </c>
      <c r="G18" s="13"/>
      <c r="I18" s="12">
        <f>VLOOKUP($A18,[1]Hoja2!$V$4:$Y$26,3,0)</f>
        <v>4.25</v>
      </c>
    </row>
    <row r="19" spans="1:10" hidden="1" x14ac:dyDescent="0.25">
      <c r="A19" s="5">
        <v>43312</v>
      </c>
      <c r="B19" s="11"/>
      <c r="C19" s="7">
        <v>-0.13</v>
      </c>
      <c r="D19" s="13"/>
      <c r="E19" s="26"/>
      <c r="F19" s="12">
        <v>3.12</v>
      </c>
      <c r="G19" s="27"/>
      <c r="I19" s="12">
        <f>VLOOKUP($A19,[1]Hoja2!$V$4:$Y$26,3,0)</f>
        <v>4.25</v>
      </c>
    </row>
    <row r="20" spans="1:10" x14ac:dyDescent="0.25">
      <c r="A20" s="5">
        <v>43343</v>
      </c>
      <c r="B20" s="11">
        <f t="shared" ref="B20:B36" si="0">ROUND((1+E20)*(1+C8)/(1+F19)-1,4)</f>
        <v>7.1300000000000002E-2</v>
      </c>
      <c r="C20" s="14">
        <f t="shared" ref="C20:C36" si="1">ROUND((1+F20)*(1+C8)/(1+F19)-1,4)</f>
        <v>0.1643</v>
      </c>
      <c r="D20" s="13">
        <f t="shared" ref="D20:D36" si="2">ROUND((1+G20)*(1+C8)/(1+F19)-1,4)</f>
        <v>0.21379999999999999</v>
      </c>
      <c r="E20" s="26">
        <v>2.8717758126324497</v>
      </c>
      <c r="F20" s="28">
        <v>3.2076994802908056</v>
      </c>
      <c r="G20" s="27">
        <v>3.3868931877916895</v>
      </c>
      <c r="H20">
        <f>VLOOKUP($A20,[1]Hoja2!$V$4:$Y$26,2,0)</f>
        <v>4</v>
      </c>
      <c r="I20">
        <f>VLOOKUP($A20,[1]Hoja2!$V$4:$Y$26,3,0)</f>
        <v>4.25</v>
      </c>
      <c r="J20">
        <f>VLOOKUP($A20,[1]Hoja2!$V$4:$Y$26,4,0)</f>
        <v>4.5</v>
      </c>
    </row>
    <row r="21" spans="1:10" x14ac:dyDescent="0.25">
      <c r="A21" s="5">
        <v>43373</v>
      </c>
      <c r="B21" s="11">
        <f t="shared" si="0"/>
        <v>-3.7199999999999997E-2</v>
      </c>
      <c r="C21" s="14">
        <f t="shared" si="1"/>
        <v>6.3700000000000007E-2</v>
      </c>
      <c r="D21" s="13">
        <f t="shared" si="2"/>
        <v>0.1187</v>
      </c>
      <c r="E21" s="26">
        <v>2.8954487795864101</v>
      </c>
      <c r="F21" s="28">
        <v>3.3035543400112077</v>
      </c>
      <c r="G21" s="27">
        <v>3.5259164678958101</v>
      </c>
      <c r="H21">
        <f>VLOOKUP($A21,[1]Hoja2!$V$4:$Y$26,2,0)</f>
        <v>4</v>
      </c>
      <c r="I21">
        <f>VLOOKUP($A21,[1]Hoja2!$V$4:$Y$26,3,0)</f>
        <v>4.25</v>
      </c>
      <c r="J21">
        <f>VLOOKUP($A21,[1]Hoja2!$V$4:$Y$26,4,0)</f>
        <v>4.5</v>
      </c>
    </row>
    <row r="22" spans="1:10" x14ac:dyDescent="0.25">
      <c r="A22" s="5">
        <v>43404</v>
      </c>
      <c r="B22" s="11">
        <f t="shared" si="0"/>
        <v>-8.0299999999999996E-2</v>
      </c>
      <c r="C22" s="14">
        <f t="shared" si="1"/>
        <v>3.0300000000000001E-2</v>
      </c>
      <c r="D22" s="13">
        <f t="shared" si="2"/>
        <v>9.5699999999999993E-2</v>
      </c>
      <c r="E22" s="26">
        <v>2.8802849466814702</v>
      </c>
      <c r="F22" s="28">
        <v>3.3468749266417586</v>
      </c>
      <c r="G22" s="27">
        <v>3.6229404267349099</v>
      </c>
      <c r="H22">
        <f>VLOOKUP($A22,[1]Hoja2!$V$4:$Y$26,2,0)</f>
        <v>4</v>
      </c>
      <c r="I22">
        <f>VLOOKUP($A22,[1]Hoja2!$V$4:$Y$26,3,0)</f>
        <v>4.25</v>
      </c>
      <c r="J22">
        <f>VLOOKUP($A22,[1]Hoja2!$V$4:$Y$26,4,0)</f>
        <v>4.75</v>
      </c>
    </row>
    <row r="23" spans="1:10" x14ac:dyDescent="0.25">
      <c r="A23" s="5">
        <v>43434</v>
      </c>
      <c r="B23" s="11">
        <f t="shared" si="0"/>
        <v>1.6500000000000001E-2</v>
      </c>
      <c r="C23" s="14">
        <f t="shared" si="1"/>
        <v>0.1633</v>
      </c>
      <c r="D23" s="13">
        <f t="shared" si="2"/>
        <v>0.255</v>
      </c>
      <c r="E23" s="26">
        <v>2.7446577728983601</v>
      </c>
      <c r="F23" s="28">
        <v>3.2852628058942654</v>
      </c>
      <c r="G23" s="27">
        <v>3.6229864948179</v>
      </c>
      <c r="H23">
        <f>VLOOKUP($A23,[1]Hoja2!$V$4:$Y$26,2,0)</f>
        <v>4</v>
      </c>
      <c r="I23">
        <f>VLOOKUP($A23,[1]Hoja2!$V$4:$Y$26,3,0)</f>
        <v>4.25</v>
      </c>
      <c r="J23">
        <f>VLOOKUP($A23,[1]Hoja2!$V$4:$Y$26,4,0)</f>
        <v>4.75</v>
      </c>
    </row>
    <row r="24" spans="1:10" x14ac:dyDescent="0.25">
      <c r="A24" s="5">
        <v>43465</v>
      </c>
      <c r="B24" s="11">
        <f t="shared" si="0"/>
        <v>0.15579999999999999</v>
      </c>
      <c r="C24" s="14">
        <f t="shared" si="1"/>
        <v>0.35089999999999999</v>
      </c>
      <c r="D24" s="13">
        <f t="shared" si="2"/>
        <v>0.4708</v>
      </c>
      <c r="E24" s="26">
        <v>2.58912452076361</v>
      </c>
      <c r="F24" s="28">
        <v>3.195038486707686</v>
      </c>
      <c r="G24" s="27">
        <v>3.5673687309746205</v>
      </c>
      <c r="H24">
        <f>VLOOKUP($A24,[1]Hoja2!$V$4:$Y$26,2,0)</f>
        <v>3.75</v>
      </c>
      <c r="I24">
        <f>VLOOKUP($A24,[1]Hoja2!$V$4:$Y$26,3,0)</f>
        <v>4.25</v>
      </c>
      <c r="J24">
        <f>VLOOKUP($A24,[1]Hoja2!$V$4:$Y$26,4,0)</f>
        <v>4.75</v>
      </c>
    </row>
    <row r="25" spans="1:10" x14ac:dyDescent="0.25">
      <c r="A25" s="5">
        <v>43496</v>
      </c>
      <c r="B25" s="11">
        <f t="shared" si="0"/>
        <v>0.40649999999999997</v>
      </c>
      <c r="C25" s="14">
        <f t="shared" si="1"/>
        <v>0.66249999999999998</v>
      </c>
      <c r="D25" s="13">
        <f t="shared" si="2"/>
        <v>0.81979999999999997</v>
      </c>
      <c r="E25" s="26">
        <v>2.6197405284556399</v>
      </c>
      <c r="F25" s="28">
        <v>3.2787327416745722</v>
      </c>
      <c r="G25" s="27">
        <v>3.6835378301441297</v>
      </c>
      <c r="H25">
        <f>VLOOKUP($A25,[1]Hoja2!$V$4:$Y$26,2,0)</f>
        <v>3.75</v>
      </c>
      <c r="I25">
        <f>VLOOKUP($A25,[1]Hoja2!$V$4:$Y$26,3,0)</f>
        <v>4.25</v>
      </c>
      <c r="J25">
        <f>VLOOKUP($A25,[1]Hoja2!$V$4:$Y$26,4,0)</f>
        <v>4.75</v>
      </c>
    </row>
    <row r="26" spans="1:10" x14ac:dyDescent="0.25">
      <c r="A26" s="5">
        <v>43524</v>
      </c>
      <c r="B26" s="11">
        <f t="shared" si="0"/>
        <v>0.4773</v>
      </c>
      <c r="C26" s="14">
        <f t="shared" si="1"/>
        <v>0.75800000000000001</v>
      </c>
      <c r="D26" s="13">
        <f t="shared" si="2"/>
        <v>0.92249999999999999</v>
      </c>
      <c r="E26" s="26">
        <v>2.69645520978791</v>
      </c>
      <c r="F26" s="28">
        <v>3.398886223207886</v>
      </c>
      <c r="G26" s="27">
        <v>3.8104268965807502</v>
      </c>
      <c r="H26">
        <f>VLOOKUP($A26,[1]Hoja2!$V$4:$Y$26,2,0)</f>
        <v>3.75</v>
      </c>
      <c r="I26">
        <f>VLOOKUP($A26,[1]Hoja2!$V$4:$Y$26,3,0)</f>
        <v>4.25</v>
      </c>
      <c r="J26">
        <f>VLOOKUP($A26,[1]Hoja2!$V$4:$Y$26,4,0)</f>
        <v>4.75</v>
      </c>
    </row>
    <row r="27" spans="1:10" x14ac:dyDescent="0.25">
      <c r="A27" s="5">
        <v>43555</v>
      </c>
      <c r="B27" s="11">
        <f t="shared" si="0"/>
        <v>8.3900000000000002E-2</v>
      </c>
      <c r="C27" s="14">
        <f t="shared" si="1"/>
        <v>0.29580000000000001</v>
      </c>
      <c r="D27" s="13">
        <f t="shared" si="2"/>
        <v>0.42249999999999999</v>
      </c>
      <c r="E27" s="26">
        <v>2.8450786928155303</v>
      </c>
      <c r="F27" s="28">
        <v>3.5968550611335059</v>
      </c>
      <c r="G27" s="27">
        <v>4.0461626462115197</v>
      </c>
      <c r="H27">
        <f>VLOOKUP($A27,[1]Hoja2!$V$4:$Y$26,2,0)</f>
        <v>3.75</v>
      </c>
      <c r="I27">
        <f>VLOOKUP($A27,[1]Hoja2!$V$4:$Y$26,3,0)</f>
        <v>4.5</v>
      </c>
      <c r="J27">
        <f>VLOOKUP($A27,[1]Hoja2!$V$4:$Y$26,4,0)</f>
        <v>5.25</v>
      </c>
    </row>
    <row r="28" spans="1:10" x14ac:dyDescent="0.25">
      <c r="A28" s="5">
        <v>43585</v>
      </c>
      <c r="B28" s="11">
        <f t="shared" si="0"/>
        <v>0.1767</v>
      </c>
      <c r="C28" s="14">
        <f t="shared" si="1"/>
        <v>0.435</v>
      </c>
      <c r="D28" s="13">
        <f t="shared" si="2"/>
        <v>0.5927</v>
      </c>
      <c r="E28" s="26">
        <v>2.7047537725228601</v>
      </c>
      <c r="F28" s="28">
        <v>3.5182249346496839</v>
      </c>
      <c r="G28" s="27">
        <v>4.01471365986517</v>
      </c>
      <c r="H28">
        <f>VLOOKUP($A28,[1]Hoja2!$V$4:$Y$26,2,0)</f>
        <v>3.75</v>
      </c>
      <c r="I28">
        <f>VLOOKUP($A28,[1]Hoja2!$V$4:$Y$26,3,0)</f>
        <v>4.5</v>
      </c>
      <c r="J28">
        <f>VLOOKUP($A28,[1]Hoja2!$V$4:$Y$26,4,0)</f>
        <v>5.25</v>
      </c>
    </row>
    <row r="29" spans="1:10" x14ac:dyDescent="0.25">
      <c r="A29" s="5">
        <v>43616</v>
      </c>
      <c r="B29" s="11">
        <f t="shared" si="0"/>
        <v>1.2200000000000001E-2</v>
      </c>
      <c r="C29" s="14">
        <f t="shared" si="1"/>
        <v>0.25419999999999998</v>
      </c>
      <c r="D29" s="13">
        <f t="shared" si="2"/>
        <v>0.39779999999999999</v>
      </c>
      <c r="E29" s="26">
        <v>2.6586407373531502</v>
      </c>
      <c r="F29" s="28">
        <v>3.5332530973396921</v>
      </c>
      <c r="G29" s="27">
        <v>4.0524639540020395</v>
      </c>
      <c r="H29">
        <f>VLOOKUP($A29,[1]Hoja2!$V$4:$Y$26,2,0)</f>
        <v>3.75</v>
      </c>
      <c r="I29">
        <f>VLOOKUP($A29,[1]Hoja2!$V$4:$Y$26,3,0)</f>
        <v>4.5</v>
      </c>
      <c r="J29">
        <f>VLOOKUP($A29,[1]Hoja2!$V$4:$Y$26,4,0)</f>
        <v>5.25</v>
      </c>
    </row>
    <row r="30" spans="1:10" x14ac:dyDescent="0.25">
      <c r="A30" s="5">
        <v>43646</v>
      </c>
      <c r="B30" s="11">
        <f t="shared" si="0"/>
        <v>-7.4300000000000005E-2</v>
      </c>
      <c r="C30" s="14">
        <f t="shared" si="1"/>
        <v>0.1497</v>
      </c>
      <c r="D30" s="13">
        <f t="shared" si="2"/>
        <v>0.2944</v>
      </c>
      <c r="E30" s="26">
        <v>2.6491237728032999</v>
      </c>
      <c r="F30" s="28">
        <v>3.5321722809163458</v>
      </c>
      <c r="G30" s="27">
        <v>4.1026531044358094</v>
      </c>
      <c r="H30">
        <f>VLOOKUP($A30,[1]Hoja2!$V$4:$Y$26,2,0)</f>
        <v>3.5</v>
      </c>
      <c r="I30">
        <f>VLOOKUP($A30,[1]Hoja2!$V$4:$Y$26,3,0)</f>
        <v>4.5</v>
      </c>
      <c r="J30">
        <f>VLOOKUP($A30,[1]Hoja2!$V$4:$Y$26,4,0)</f>
        <v>5.5</v>
      </c>
    </row>
    <row r="31" spans="1:10" x14ac:dyDescent="0.25">
      <c r="A31" s="5">
        <v>43677</v>
      </c>
      <c r="B31" s="11">
        <f t="shared" si="0"/>
        <v>-0.2923</v>
      </c>
      <c r="C31" s="14">
        <f t="shared" si="1"/>
        <v>-0.1236</v>
      </c>
      <c r="D31" s="13">
        <f t="shared" si="2"/>
        <v>-1.9E-2</v>
      </c>
      <c r="E31" s="26">
        <v>2.6864501738350697</v>
      </c>
      <c r="F31" s="28">
        <v>3.565384653991241</v>
      </c>
      <c r="G31" s="27">
        <v>4.1101895629359699</v>
      </c>
      <c r="H31">
        <f>VLOOKUP($A31,[1]Hoja2!$V$4:$Y$26,2,0)</f>
        <v>3.5</v>
      </c>
      <c r="I31">
        <f>VLOOKUP($A31,[1]Hoja2!$V$4:$Y$26,3,0)</f>
        <v>4.75</v>
      </c>
      <c r="J31">
        <f>VLOOKUP($A31,[1]Hoja2!$V$4:$Y$26,4,0)</f>
        <v>5.5</v>
      </c>
    </row>
    <row r="32" spans="1:10" x14ac:dyDescent="0.25">
      <c r="A32" s="5">
        <v>43708</v>
      </c>
      <c r="B32" s="11">
        <f t="shared" si="0"/>
        <v>-7.2400000000000006E-2</v>
      </c>
      <c r="C32" s="14">
        <f t="shared" si="1"/>
        <v>0.14979999999999999</v>
      </c>
      <c r="D32" s="13">
        <f t="shared" si="2"/>
        <v>0.29499999999999998</v>
      </c>
      <c r="E32" s="26">
        <v>2.6373837049787698</v>
      </c>
      <c r="F32" s="28">
        <v>3.5084804725423693</v>
      </c>
      <c r="G32" s="27">
        <v>4.0777798687852602</v>
      </c>
      <c r="H32">
        <f>VLOOKUP($A32,[1]Hoja2!$V$4:$Y$26,2,0)</f>
        <v>3.5</v>
      </c>
      <c r="I32">
        <f>VLOOKUP($A32,[1]Hoja2!$V$4:$Y$26,3,0)</f>
        <v>4.75</v>
      </c>
      <c r="J32">
        <f>VLOOKUP($A32,[1]Hoja2!$V$4:$Y$26,4,0)</f>
        <v>5.5</v>
      </c>
    </row>
    <row r="33" spans="1:10" x14ac:dyDescent="0.25">
      <c r="A33" s="5">
        <v>43738</v>
      </c>
      <c r="B33" s="11">
        <f t="shared" si="0"/>
        <v>-0.14149999999999999</v>
      </c>
      <c r="C33" s="14">
        <f t="shared" si="1"/>
        <v>5.8400000000000001E-2</v>
      </c>
      <c r="D33" s="13">
        <f t="shared" si="2"/>
        <v>0.18609999999999999</v>
      </c>
      <c r="E33" s="26">
        <v>2.6389294033249797</v>
      </c>
      <c r="F33" s="28">
        <v>3.4859867487074641</v>
      </c>
      <c r="G33" s="27">
        <v>4.0273253451497206</v>
      </c>
      <c r="H33">
        <f>VLOOKUP($A33,[1]Hoja2!$V$4:$Y$26,2,0)</f>
        <v>3.5</v>
      </c>
      <c r="I33">
        <f>VLOOKUP($A33,[1]Hoja2!$V$4:$Y$26,3,0)</f>
        <v>4.75</v>
      </c>
      <c r="J33">
        <f>VLOOKUP($A33,[1]Hoja2!$V$4:$Y$26,4,0)</f>
        <v>5.5</v>
      </c>
    </row>
    <row r="34" spans="1:10" x14ac:dyDescent="0.25">
      <c r="A34" s="5">
        <v>43769</v>
      </c>
      <c r="B34" s="11">
        <f t="shared" si="0"/>
        <v>-0.18210000000000001</v>
      </c>
      <c r="C34" s="14">
        <f t="shared" si="1"/>
        <v>1.83E-2</v>
      </c>
      <c r="D34" s="13">
        <f t="shared" si="2"/>
        <v>0.13750000000000001</v>
      </c>
      <c r="E34" s="26">
        <v>2.5613551663057601</v>
      </c>
      <c r="F34" s="28">
        <v>3.433644049629772</v>
      </c>
      <c r="G34" s="27">
        <v>3.95265361461326</v>
      </c>
      <c r="H34">
        <f>VLOOKUP($A34,[1]Hoja2!$V$4:$Y$26,2,0)</f>
        <v>3.5</v>
      </c>
      <c r="I34">
        <f>VLOOKUP($A34,[1]Hoja2!$V$4:$Y$26,3,0)</f>
        <v>4.75</v>
      </c>
      <c r="J34">
        <f>VLOOKUP($A34,[1]Hoja2!$V$4:$Y$26,4,0)</f>
        <v>5.5</v>
      </c>
    </row>
    <row r="35" spans="1:10" x14ac:dyDescent="0.25">
      <c r="A35" s="5">
        <v>43799</v>
      </c>
      <c r="B35" s="11">
        <f t="shared" si="0"/>
        <v>-6.7500000000000004E-2</v>
      </c>
      <c r="C35" s="14">
        <f t="shared" si="1"/>
        <v>0.16009999999999999</v>
      </c>
      <c r="D35" s="13">
        <f t="shared" si="2"/>
        <v>0.30059999999999998</v>
      </c>
      <c r="E35" s="26">
        <v>2.5539138669859298</v>
      </c>
      <c r="F35" s="28">
        <v>3.4215718101580181</v>
      </c>
      <c r="G35" s="27">
        <v>3.9568263422380103</v>
      </c>
      <c r="H35">
        <f>VLOOKUP($A35,[1]Hoja2!$V$4:$Y$26,2,0)</f>
        <v>3.5</v>
      </c>
      <c r="I35">
        <f>VLOOKUP($A35,[1]Hoja2!$V$4:$Y$26,3,0)</f>
        <v>4.75</v>
      </c>
      <c r="J35">
        <f>VLOOKUP($A35,[1]Hoja2!$V$4:$Y$26,4,0)</f>
        <v>5.5</v>
      </c>
    </row>
    <row r="36" spans="1:10" x14ac:dyDescent="0.25">
      <c r="A36" s="5">
        <v>43830</v>
      </c>
      <c r="B36" s="11">
        <f t="shared" si="0"/>
        <v>6.9400000000000003E-2</v>
      </c>
      <c r="C36" s="14">
        <f t="shared" si="1"/>
        <v>0.34060000000000001</v>
      </c>
      <c r="D36" s="13">
        <f t="shared" si="2"/>
        <v>0.50529999999999997</v>
      </c>
      <c r="E36" s="26">
        <v>2.50016725247285</v>
      </c>
      <c r="F36" s="28">
        <v>3.3878501615737382</v>
      </c>
      <c r="G36" s="27">
        <v>3.9268237108766999</v>
      </c>
      <c r="H36">
        <v>3.5</v>
      </c>
      <c r="I36">
        <f>VLOOKUP($A36,[1]Hoja2!$V$4:$Y$26,3,0)</f>
        <v>4.75</v>
      </c>
      <c r="J36">
        <f>VLOOKUP($A36,[1]Hoja2!$V$4:$Y$26,4,0)</f>
        <v>5.5</v>
      </c>
    </row>
    <row r="37" spans="1:10" ht="1.5" customHeight="1" x14ac:dyDescent="0.25">
      <c r="A37" s="15"/>
      <c r="B37" s="16"/>
      <c r="C37" s="15"/>
      <c r="D37" s="17"/>
      <c r="E37" s="18"/>
      <c r="F37" s="19"/>
      <c r="G37" s="20"/>
      <c r="H37" s="21"/>
      <c r="I37" s="21"/>
      <c r="J37" s="21"/>
    </row>
    <row r="38" spans="1:10" x14ac:dyDescent="0.25">
      <c r="A38" s="22">
        <v>2020</v>
      </c>
      <c r="B38" s="23">
        <f t="shared" ref="B38:D39" si="3">E38</f>
        <v>3</v>
      </c>
      <c r="C38" s="22">
        <f t="shared" si="3"/>
        <v>3</v>
      </c>
      <c r="D38" s="24">
        <f t="shared" si="3"/>
        <v>3</v>
      </c>
      <c r="E38" s="11">
        <v>3</v>
      </c>
      <c r="F38" s="14">
        <v>3</v>
      </c>
      <c r="G38" s="13">
        <v>3</v>
      </c>
      <c r="H38">
        <v>4.75</v>
      </c>
      <c r="I38">
        <v>5</v>
      </c>
      <c r="J38">
        <v>5.25</v>
      </c>
    </row>
    <row r="39" spans="1:10" x14ac:dyDescent="0.25">
      <c r="A39" s="22">
        <v>2021</v>
      </c>
      <c r="B39" s="23">
        <f t="shared" si="3"/>
        <v>3</v>
      </c>
      <c r="C39" s="22">
        <f t="shared" si="3"/>
        <v>3</v>
      </c>
      <c r="D39" s="24">
        <f t="shared" si="3"/>
        <v>3</v>
      </c>
      <c r="E39" s="11">
        <v>3</v>
      </c>
      <c r="F39" s="14">
        <v>3</v>
      </c>
      <c r="G39" s="13">
        <v>3</v>
      </c>
      <c r="H39">
        <v>4.75</v>
      </c>
      <c r="I39">
        <v>5</v>
      </c>
      <c r="J39">
        <v>5.25</v>
      </c>
    </row>
    <row r="44" spans="1:10" x14ac:dyDescent="0.25">
      <c r="D44" s="29"/>
      <c r="E44" s="29"/>
      <c r="F44" s="29"/>
      <c r="G44" s="29"/>
    </row>
    <row r="45" spans="1:10" x14ac:dyDescent="0.25">
      <c r="D45" s="29"/>
      <c r="E45" s="29"/>
      <c r="F45" s="29"/>
      <c r="G45" s="29"/>
    </row>
    <row r="46" spans="1:10" x14ac:dyDescent="0.25">
      <c r="D46" s="29"/>
      <c r="E46" s="29"/>
      <c r="F46" s="29"/>
      <c r="G46" s="29"/>
    </row>
    <row r="47" spans="1:10" x14ac:dyDescent="0.25">
      <c r="D47" s="29"/>
      <c r="E47" s="29"/>
      <c r="F47" s="29"/>
      <c r="G47" s="29"/>
    </row>
    <row r="48" spans="1:10" x14ac:dyDescent="0.25">
      <c r="D48" s="29"/>
      <c r="E48" s="29"/>
      <c r="F48" s="29"/>
      <c r="G48" s="29"/>
    </row>
    <row r="49" spans="4:7" x14ac:dyDescent="0.25">
      <c r="D49" s="29"/>
      <c r="E49" s="29"/>
      <c r="F49" s="29"/>
      <c r="G49" s="29"/>
    </row>
    <row r="50" spans="4:7" x14ac:dyDescent="0.25">
      <c r="D50" s="29"/>
      <c r="E50" s="29"/>
      <c r="F50" s="29"/>
      <c r="G50" s="29"/>
    </row>
    <row r="51" spans="4:7" x14ac:dyDescent="0.25">
      <c r="D51" s="29"/>
      <c r="E51" s="29"/>
      <c r="F51" s="29"/>
      <c r="G51" s="29"/>
    </row>
    <row r="52" spans="4:7" x14ac:dyDescent="0.25">
      <c r="D52" s="29"/>
      <c r="E52" s="29"/>
      <c r="F52" s="29"/>
      <c r="G52" s="29"/>
    </row>
    <row r="53" spans="4:7" x14ac:dyDescent="0.25">
      <c r="D53" s="29"/>
      <c r="E53" s="29"/>
      <c r="F53" s="29"/>
      <c r="G53" s="29"/>
    </row>
    <row r="54" spans="4:7" x14ac:dyDescent="0.25">
      <c r="D54" s="29"/>
      <c r="E54" s="29"/>
      <c r="F54" s="29"/>
      <c r="G54" s="29"/>
    </row>
    <row r="55" spans="4:7" x14ac:dyDescent="0.25">
      <c r="D55" s="29"/>
      <c r="E55" s="29"/>
      <c r="F55" s="29"/>
      <c r="G55" s="29"/>
    </row>
    <row r="56" spans="4:7" x14ac:dyDescent="0.25">
      <c r="D56" s="29"/>
      <c r="E56" s="29"/>
      <c r="F56" s="29"/>
      <c r="G56" s="29"/>
    </row>
    <row r="57" spans="4:7" x14ac:dyDescent="0.25">
      <c r="D57" s="29"/>
      <c r="E57" s="29"/>
      <c r="F57" s="29"/>
      <c r="G57" s="29"/>
    </row>
    <row r="58" spans="4:7" x14ac:dyDescent="0.25">
      <c r="D58" s="29"/>
      <c r="E58" s="29"/>
      <c r="F58" s="29"/>
      <c r="G58" s="29"/>
    </row>
    <row r="59" spans="4:7" x14ac:dyDescent="0.25">
      <c r="D59" s="29"/>
      <c r="E59" s="29"/>
      <c r="F59" s="29"/>
      <c r="G59" s="29"/>
    </row>
    <row r="60" spans="4:7" x14ac:dyDescent="0.25">
      <c r="D60" s="29"/>
      <c r="E60" s="29"/>
      <c r="F60" s="29"/>
      <c r="G60" s="29"/>
    </row>
    <row r="61" spans="4:7" x14ac:dyDescent="0.25">
      <c r="D61" s="29"/>
      <c r="E61" s="29"/>
      <c r="F61" s="29"/>
      <c r="G61" s="29"/>
    </row>
    <row r="62" spans="4:7" x14ac:dyDescent="0.25">
      <c r="D62" s="29"/>
      <c r="E62" s="29"/>
      <c r="F62" s="29"/>
      <c r="G62" s="29"/>
    </row>
    <row r="63" spans="4:7" x14ac:dyDescent="0.25">
      <c r="D63" s="29"/>
      <c r="E63" s="29"/>
      <c r="F63" s="29"/>
      <c r="G63" s="29"/>
    </row>
    <row r="64" spans="4:7" x14ac:dyDescent="0.25">
      <c r="D64" s="29"/>
      <c r="E64" s="29"/>
      <c r="F64" s="29"/>
      <c r="G64" s="29"/>
    </row>
    <row r="65" spans="4:7" x14ac:dyDescent="0.25">
      <c r="D65" s="29"/>
      <c r="E65" s="29"/>
      <c r="F65" s="29"/>
      <c r="G65" s="29"/>
    </row>
    <row r="66" spans="4:7" x14ac:dyDescent="0.25">
      <c r="D66" s="29"/>
      <c r="E66" s="29"/>
      <c r="F66" s="29"/>
      <c r="G66" s="29"/>
    </row>
    <row r="67" spans="4:7" x14ac:dyDescent="0.25">
      <c r="D67" s="29"/>
      <c r="E67" s="29"/>
      <c r="F67" s="29"/>
      <c r="G67" s="29"/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workbookViewId="0">
      <selection activeCell="B1" sqref="B1"/>
    </sheetView>
  </sheetViews>
  <sheetFormatPr baseColWidth="10" defaultRowHeight="15" x14ac:dyDescent="0.25"/>
  <sheetData>
    <row r="1" spans="1:4" x14ac:dyDescent="0.25">
      <c r="B1">
        <v>60</v>
      </c>
      <c r="C1">
        <v>120</v>
      </c>
      <c r="D1">
        <v>180</v>
      </c>
    </row>
    <row r="2" spans="1:4" x14ac:dyDescent="0.25">
      <c r="A2" s="25">
        <v>37622</v>
      </c>
      <c r="B2">
        <v>7.2936337891052694E-2</v>
      </c>
      <c r="C2">
        <v>9.0789120429524695E-2</v>
      </c>
      <c r="D2">
        <v>8.4174326764181004E-2</v>
      </c>
    </row>
    <row r="3" spans="1:4" x14ac:dyDescent="0.25">
      <c r="A3" s="25">
        <v>37653</v>
      </c>
      <c r="B3">
        <v>7.5857173868050298E-2</v>
      </c>
      <c r="C3">
        <v>9.1671595258523697E-2</v>
      </c>
      <c r="D3">
        <v>8.4150951415092698E-2</v>
      </c>
    </row>
    <row r="4" spans="1:4" x14ac:dyDescent="0.25">
      <c r="A4" s="25">
        <v>37681</v>
      </c>
      <c r="B4">
        <v>8.0148451312178598E-2</v>
      </c>
      <c r="C4">
        <v>0.101829877580616</v>
      </c>
      <c r="D4">
        <v>9.4276788120362498E-2</v>
      </c>
    </row>
    <row r="5" spans="1:4" x14ac:dyDescent="0.25">
      <c r="A5" s="25">
        <v>37712</v>
      </c>
      <c r="B5">
        <v>7.2979437549935702E-2</v>
      </c>
      <c r="C5">
        <v>9.2459692099272503E-2</v>
      </c>
      <c r="D5">
        <v>8.6123735189021305E-2</v>
      </c>
    </row>
    <row r="6" spans="1:4" x14ac:dyDescent="0.25">
      <c r="A6" s="25">
        <v>37742</v>
      </c>
      <c r="B6">
        <v>6.4460401708384393E-2</v>
      </c>
      <c r="C6">
        <v>8.3463188557125104E-2</v>
      </c>
      <c r="D6">
        <v>7.9004225282481202E-2</v>
      </c>
    </row>
    <row r="7" spans="1:4" x14ac:dyDescent="0.25">
      <c r="A7" s="25">
        <v>37773</v>
      </c>
      <c r="B7">
        <v>6.2740683020147195E-2</v>
      </c>
      <c r="C7">
        <v>8.29655638310796E-2</v>
      </c>
      <c r="D7">
        <v>7.9035637494745195E-2</v>
      </c>
    </row>
    <row r="8" spans="1:4" x14ac:dyDescent="0.25">
      <c r="A8" s="25">
        <v>37803</v>
      </c>
      <c r="B8">
        <v>6.5954761806812201E-2</v>
      </c>
      <c r="C8">
        <v>8.7082977536495798E-2</v>
      </c>
      <c r="D8">
        <v>8.2617181853646499E-2</v>
      </c>
    </row>
    <row r="9" spans="1:4" x14ac:dyDescent="0.25">
      <c r="A9" s="25">
        <v>37834</v>
      </c>
      <c r="B9">
        <v>6.3403261217453794E-2</v>
      </c>
      <c r="C9">
        <v>8.7456463541952703E-2</v>
      </c>
      <c r="D9">
        <v>8.4065362116929401E-2</v>
      </c>
    </row>
    <row r="10" spans="1:4" x14ac:dyDescent="0.25">
      <c r="A10" s="25">
        <v>37865</v>
      </c>
      <c r="B10">
        <v>6.6897335893971496E-2</v>
      </c>
      <c r="C10">
        <v>8.9625680976137795E-2</v>
      </c>
      <c r="D10">
        <v>8.5261271388506699E-2</v>
      </c>
    </row>
    <row r="11" spans="1:4" x14ac:dyDescent="0.25">
      <c r="A11" s="25">
        <v>37895</v>
      </c>
      <c r="B11">
        <v>6.3537776126179293E-2</v>
      </c>
      <c r="C11">
        <v>8.1058946163236001E-2</v>
      </c>
      <c r="D11">
        <v>7.6464462190858201E-2</v>
      </c>
    </row>
    <row r="12" spans="1:4" x14ac:dyDescent="0.25">
      <c r="A12" s="25">
        <v>37926</v>
      </c>
      <c r="B12">
        <v>5.9113634037934001E-2</v>
      </c>
      <c r="C12">
        <v>8.1805545645584399E-2</v>
      </c>
      <c r="D12">
        <v>7.9196624407085997E-2</v>
      </c>
    </row>
    <row r="13" spans="1:4" x14ac:dyDescent="0.25">
      <c r="A13" s="25">
        <v>37956</v>
      </c>
      <c r="B13">
        <v>5.6161678999860097E-2</v>
      </c>
      <c r="C13">
        <v>8.1478073920653704E-2</v>
      </c>
      <c r="D13">
        <v>8.0316785216509201E-2</v>
      </c>
    </row>
    <row r="14" spans="1:4" x14ac:dyDescent="0.25">
      <c r="A14" s="25">
        <v>37987</v>
      </c>
      <c r="B14">
        <v>5.71750330707676E-2</v>
      </c>
      <c r="C14">
        <v>8.1956907170850898E-2</v>
      </c>
      <c r="D14">
        <v>8.0170514212465002E-2</v>
      </c>
    </row>
    <row r="15" spans="1:4" x14ac:dyDescent="0.25">
      <c r="A15" s="25">
        <v>38018</v>
      </c>
      <c r="B15">
        <v>5.2017203012639401E-2</v>
      </c>
      <c r="C15">
        <v>8.10539929594776E-2</v>
      </c>
      <c r="D15">
        <v>8.0918107367609904E-2</v>
      </c>
    </row>
    <row r="16" spans="1:4" x14ac:dyDescent="0.25">
      <c r="A16" s="25">
        <v>38047</v>
      </c>
      <c r="B16">
        <v>4.4498369206108099E-2</v>
      </c>
      <c r="C16">
        <v>6.9758103641189798E-2</v>
      </c>
      <c r="D16">
        <v>7.0548141670138606E-2</v>
      </c>
    </row>
    <row r="17" spans="1:4" x14ac:dyDescent="0.25">
      <c r="A17" s="25">
        <v>38078</v>
      </c>
      <c r="B17">
        <v>5.36668438045588E-2</v>
      </c>
      <c r="C17">
        <v>7.5989477988465795E-2</v>
      </c>
      <c r="D17">
        <v>7.4228272098099304E-2</v>
      </c>
    </row>
    <row r="18" spans="1:4" x14ac:dyDescent="0.25">
      <c r="A18" s="25">
        <v>38108</v>
      </c>
      <c r="B18">
        <v>6.3079271435395198E-2</v>
      </c>
      <c r="C18">
        <v>8.5811534488334396E-2</v>
      </c>
      <c r="D18">
        <v>8.1997224795747795E-2</v>
      </c>
    </row>
    <row r="19" spans="1:4" x14ac:dyDescent="0.25">
      <c r="A19" s="25">
        <v>38139</v>
      </c>
      <c r="B19">
        <v>6.4129165492457799E-2</v>
      </c>
      <c r="C19">
        <v>8.8390376440517393E-2</v>
      </c>
      <c r="D19">
        <v>8.4684894467440194E-2</v>
      </c>
    </row>
    <row r="20" spans="1:4" x14ac:dyDescent="0.25">
      <c r="A20" s="25">
        <v>38169</v>
      </c>
      <c r="B20">
        <v>6.4529931577109706E-2</v>
      </c>
      <c r="C20">
        <v>8.6589966011867706E-2</v>
      </c>
      <c r="D20">
        <v>8.2382983781680005E-2</v>
      </c>
    </row>
    <row r="21" spans="1:4" x14ac:dyDescent="0.25">
      <c r="A21" s="25">
        <v>38200</v>
      </c>
      <c r="B21">
        <v>6.0628818949810197E-2</v>
      </c>
      <c r="C21">
        <v>8.9910690470950294E-2</v>
      </c>
      <c r="D21">
        <v>8.7804515934561206E-2</v>
      </c>
    </row>
    <row r="22" spans="1:4" x14ac:dyDescent="0.25">
      <c r="A22" s="25">
        <v>38231</v>
      </c>
      <c r="B22">
        <v>6.0150603490953802E-2</v>
      </c>
      <c r="C22">
        <v>9.0328427554004304E-2</v>
      </c>
      <c r="D22">
        <v>8.8447423462217206E-2</v>
      </c>
    </row>
    <row r="23" spans="1:4" x14ac:dyDescent="0.25">
      <c r="A23" s="25">
        <v>38261</v>
      </c>
      <c r="B23">
        <v>5.5485803496877303E-2</v>
      </c>
      <c r="C23">
        <v>8.1879385388784906E-2</v>
      </c>
      <c r="D23">
        <v>8.0391673501816696E-2</v>
      </c>
    </row>
    <row r="24" spans="1:4" x14ac:dyDescent="0.25">
      <c r="A24" s="25">
        <v>38292</v>
      </c>
      <c r="B24">
        <v>5.3065879425732598E-2</v>
      </c>
      <c r="C24">
        <v>7.5333915790697301E-2</v>
      </c>
      <c r="D24">
        <v>7.3379557622899494E-2</v>
      </c>
    </row>
    <row r="25" spans="1:4" x14ac:dyDescent="0.25">
      <c r="A25" s="25">
        <v>38322</v>
      </c>
      <c r="B25">
        <v>4.8508476904034398E-2</v>
      </c>
      <c r="C25">
        <v>7.5712614129029895E-2</v>
      </c>
      <c r="D25">
        <v>7.5695426331273699E-2</v>
      </c>
    </row>
    <row r="26" spans="1:4" x14ac:dyDescent="0.25">
      <c r="A26" s="25">
        <v>38353</v>
      </c>
      <c r="B26">
        <v>5.1778342428862097E-2</v>
      </c>
      <c r="C26">
        <v>7.4588265368892806E-2</v>
      </c>
      <c r="D26">
        <v>7.2534244210951102E-2</v>
      </c>
    </row>
    <row r="27" spans="1:4" x14ac:dyDescent="0.25">
      <c r="A27" s="25">
        <v>38384</v>
      </c>
      <c r="B27">
        <v>4.9446465855738801E-2</v>
      </c>
      <c r="C27">
        <v>7.0215190684991796E-2</v>
      </c>
      <c r="D27">
        <v>6.8330793989834507E-2</v>
      </c>
    </row>
    <row r="28" spans="1:4" x14ac:dyDescent="0.25">
      <c r="A28" s="25">
        <v>38412</v>
      </c>
      <c r="B28">
        <v>5.69259845284521E-2</v>
      </c>
      <c r="C28">
        <v>7.5116287171041907E-2</v>
      </c>
      <c r="D28">
        <v>7.0996954026819006E-2</v>
      </c>
    </row>
    <row r="29" spans="1:4" x14ac:dyDescent="0.25">
      <c r="A29" s="25">
        <v>38443</v>
      </c>
      <c r="B29">
        <v>5.3151785461498097E-2</v>
      </c>
      <c r="C29">
        <v>7.8624318772592905E-2</v>
      </c>
      <c r="D29">
        <v>7.6599417129320405E-2</v>
      </c>
    </row>
    <row r="30" spans="1:4" x14ac:dyDescent="0.25">
      <c r="A30" s="25">
        <v>38473</v>
      </c>
      <c r="B30">
        <v>4.9116080823293898E-2</v>
      </c>
      <c r="C30">
        <v>7.79719499078802E-2</v>
      </c>
      <c r="D30">
        <v>7.74705670824236E-2</v>
      </c>
    </row>
    <row r="31" spans="1:4" x14ac:dyDescent="0.25">
      <c r="A31" s="25">
        <v>38504</v>
      </c>
      <c r="B31">
        <v>3.9788381268085801E-2</v>
      </c>
      <c r="C31">
        <v>7.0550396439702706E-2</v>
      </c>
      <c r="D31">
        <v>7.2488481440101907E-2</v>
      </c>
    </row>
    <row r="32" spans="1:4" x14ac:dyDescent="0.25">
      <c r="A32" s="25">
        <v>38534</v>
      </c>
      <c r="B32">
        <v>3.6926888258281602E-2</v>
      </c>
      <c r="C32">
        <v>4.9199581041381099E-2</v>
      </c>
      <c r="D32">
        <v>4.7986316025316403E-2</v>
      </c>
    </row>
    <row r="33" spans="1:4" x14ac:dyDescent="0.25">
      <c r="A33" s="25">
        <v>38565</v>
      </c>
      <c r="B33">
        <v>3.5364585299705598E-2</v>
      </c>
      <c r="C33">
        <v>4.7458383103073001E-2</v>
      </c>
      <c r="D33">
        <v>4.6581669986817197E-2</v>
      </c>
    </row>
    <row r="34" spans="1:4" x14ac:dyDescent="0.25">
      <c r="A34" s="25">
        <v>38596</v>
      </c>
      <c r="B34">
        <v>2.37745346353576E-2</v>
      </c>
      <c r="C34">
        <v>3.3251553029886798E-2</v>
      </c>
      <c r="D34">
        <v>3.39602397072329E-2</v>
      </c>
    </row>
    <row r="35" spans="1:4" x14ac:dyDescent="0.25">
      <c r="A35" s="25">
        <v>38626</v>
      </c>
      <c r="B35">
        <v>2.8728484017365601E-2</v>
      </c>
      <c r="C35">
        <v>3.7749975641468897E-2</v>
      </c>
      <c r="D35">
        <v>3.7590325202923602E-2</v>
      </c>
    </row>
    <row r="36" spans="1:4" x14ac:dyDescent="0.25">
      <c r="A36" s="25">
        <v>38657</v>
      </c>
      <c r="B36">
        <v>2.9505060215771501E-2</v>
      </c>
      <c r="C36">
        <v>3.8142653449932298E-2</v>
      </c>
      <c r="D36">
        <v>3.7424420250752599E-2</v>
      </c>
    </row>
    <row r="37" spans="1:4" x14ac:dyDescent="0.25">
      <c r="A37" s="25">
        <v>38687</v>
      </c>
      <c r="B37">
        <v>2.3298639640326201E-2</v>
      </c>
      <c r="C37">
        <v>3.4079096960439599E-2</v>
      </c>
      <c r="D37">
        <v>3.5427231486575603E-2</v>
      </c>
    </row>
    <row r="38" spans="1:4" x14ac:dyDescent="0.25">
      <c r="A38" s="25">
        <v>38718</v>
      </c>
      <c r="B38">
        <v>1.82520556509536E-2</v>
      </c>
      <c r="C38">
        <v>2.53092366757789E-2</v>
      </c>
      <c r="D38">
        <v>2.7047222124861901E-2</v>
      </c>
    </row>
    <row r="39" spans="1:4" x14ac:dyDescent="0.25">
      <c r="A39" s="25">
        <v>38749</v>
      </c>
      <c r="B39">
        <v>9.8923576316398108E-3</v>
      </c>
      <c r="C39">
        <v>1.1864581523001299E-2</v>
      </c>
      <c r="D39">
        <v>1.4521748973899301E-2</v>
      </c>
    </row>
    <row r="40" spans="1:4" x14ac:dyDescent="0.25">
      <c r="A40" s="25">
        <v>38777</v>
      </c>
      <c r="B40">
        <v>1.62575805317881E-2</v>
      </c>
      <c r="C40">
        <v>1.7264857350879799E-2</v>
      </c>
      <c r="D40">
        <v>1.8280870234510999E-2</v>
      </c>
    </row>
    <row r="41" spans="1:4" x14ac:dyDescent="0.25">
      <c r="A41" s="25">
        <v>38808</v>
      </c>
      <c r="B41">
        <v>2.77192590684807E-2</v>
      </c>
      <c r="C41">
        <v>2.8502562917943501E-2</v>
      </c>
      <c r="D41">
        <v>2.6956297465831801E-2</v>
      </c>
    </row>
    <row r="42" spans="1:4" x14ac:dyDescent="0.25">
      <c r="A42" s="25">
        <v>38838</v>
      </c>
      <c r="B42">
        <v>2.71097102287155E-2</v>
      </c>
      <c r="C42">
        <v>3.07051741356545E-2</v>
      </c>
      <c r="D42">
        <v>3.0860757578188399E-2</v>
      </c>
    </row>
    <row r="43" spans="1:4" x14ac:dyDescent="0.25">
      <c r="A43" s="25">
        <v>38869</v>
      </c>
      <c r="B43">
        <v>3.6681787085899302E-2</v>
      </c>
      <c r="C43">
        <v>3.93873989805495E-2</v>
      </c>
      <c r="D43">
        <v>3.7263149302624698E-2</v>
      </c>
    </row>
    <row r="44" spans="1:4" x14ac:dyDescent="0.25">
      <c r="A44" s="25">
        <v>38899</v>
      </c>
      <c r="B44">
        <v>2.5876572072889101E-2</v>
      </c>
      <c r="C44">
        <v>2.8386020470684101E-2</v>
      </c>
      <c r="D44">
        <v>2.8569505784111899E-2</v>
      </c>
    </row>
    <row r="45" spans="1:4" x14ac:dyDescent="0.25">
      <c r="A45" s="25">
        <v>38930</v>
      </c>
      <c r="B45">
        <v>2.1744904674682201E-2</v>
      </c>
      <c r="C45">
        <v>2.6645830544970401E-2</v>
      </c>
      <c r="D45">
        <v>2.8376643357307899E-2</v>
      </c>
    </row>
    <row r="46" spans="1:4" x14ac:dyDescent="0.25">
      <c r="A46" s="25">
        <v>38961</v>
      </c>
      <c r="B46">
        <v>2.4720252196254199E-2</v>
      </c>
      <c r="C46">
        <v>2.8565939491092499E-2</v>
      </c>
      <c r="D46">
        <v>2.93384933602958E-2</v>
      </c>
    </row>
    <row r="47" spans="1:4" x14ac:dyDescent="0.25">
      <c r="A47" s="25">
        <v>38991</v>
      </c>
      <c r="B47">
        <v>2.1052839660449699E-2</v>
      </c>
      <c r="C47">
        <v>2.5123190688640398E-2</v>
      </c>
      <c r="D47">
        <v>2.6722040319116701E-2</v>
      </c>
    </row>
    <row r="48" spans="1:4" x14ac:dyDescent="0.25">
      <c r="A48" s="25">
        <v>39022</v>
      </c>
      <c r="B48">
        <v>2.2372151595044899E-2</v>
      </c>
      <c r="C48">
        <v>2.42820517565056E-2</v>
      </c>
      <c r="D48">
        <v>2.50785916300224E-2</v>
      </c>
    </row>
    <row r="49" spans="1:4" x14ac:dyDescent="0.25">
      <c r="A49" s="25">
        <v>39052</v>
      </c>
      <c r="B49">
        <v>1.6084026144941199E-2</v>
      </c>
      <c r="C49">
        <v>2.0741259359662E-2</v>
      </c>
      <c r="D49">
        <v>2.3575860533967902E-2</v>
      </c>
    </row>
    <row r="50" spans="1:4" x14ac:dyDescent="0.25">
      <c r="A50" s="25">
        <v>39083</v>
      </c>
      <c r="B50">
        <v>2.0703180542734099E-2</v>
      </c>
      <c r="C50">
        <v>2.4837240208427001E-2</v>
      </c>
      <c r="D50">
        <v>2.66786452231393E-2</v>
      </c>
    </row>
    <row r="51" spans="1:4" x14ac:dyDescent="0.25">
      <c r="A51" s="25">
        <v>39114</v>
      </c>
      <c r="B51">
        <v>2.1113585393949801E-2</v>
      </c>
      <c r="C51">
        <v>2.7185593250275301E-2</v>
      </c>
      <c r="D51">
        <v>2.9577047591168099E-2</v>
      </c>
    </row>
    <row r="52" spans="1:4" x14ac:dyDescent="0.25">
      <c r="A52" s="25">
        <v>39142</v>
      </c>
      <c r="B52">
        <v>2.3862224040894699E-2</v>
      </c>
      <c r="C52">
        <v>2.8426693813673999E-2</v>
      </c>
      <c r="D52">
        <v>2.98601668168261E-2</v>
      </c>
    </row>
    <row r="53" spans="1:4" x14ac:dyDescent="0.25">
      <c r="A53" s="25">
        <v>39173</v>
      </c>
      <c r="B53">
        <v>2.3601461305198902E-2</v>
      </c>
      <c r="C53">
        <v>2.8033154117163402E-2</v>
      </c>
      <c r="D53">
        <v>2.97086577779157E-2</v>
      </c>
    </row>
    <row r="54" spans="1:4" x14ac:dyDescent="0.25">
      <c r="A54" s="25">
        <v>39203</v>
      </c>
      <c r="B54">
        <v>2.1163258359412698E-2</v>
      </c>
      <c r="C54">
        <v>2.6845040358196601E-2</v>
      </c>
      <c r="D54">
        <v>2.9304250372036999E-2</v>
      </c>
    </row>
    <row r="55" spans="1:4" x14ac:dyDescent="0.25">
      <c r="A55" s="25">
        <v>39234</v>
      </c>
      <c r="B55">
        <v>2.0206390781041202E-2</v>
      </c>
      <c r="C55">
        <v>2.6478875594097302E-2</v>
      </c>
      <c r="D55">
        <v>2.94064489164318E-2</v>
      </c>
    </row>
    <row r="56" spans="1:4" x14ac:dyDescent="0.25">
      <c r="A56" s="25">
        <v>39264</v>
      </c>
      <c r="B56">
        <v>1.90349540100316E-2</v>
      </c>
      <c r="C56">
        <v>2.57591174567968E-2</v>
      </c>
      <c r="D56">
        <v>2.9137285277869698E-2</v>
      </c>
    </row>
    <row r="57" spans="1:4" x14ac:dyDescent="0.25">
      <c r="A57" s="25">
        <v>39295</v>
      </c>
      <c r="B57">
        <v>2.4420119202215099E-2</v>
      </c>
      <c r="C57">
        <v>3.2447052486391799E-2</v>
      </c>
      <c r="D57">
        <v>3.49613176833714E-2</v>
      </c>
    </row>
    <row r="58" spans="1:4" x14ac:dyDescent="0.25">
      <c r="A58" s="25">
        <v>39326</v>
      </c>
      <c r="B58">
        <v>2.2739265541728601E-2</v>
      </c>
      <c r="C58">
        <v>2.7721367716706399E-2</v>
      </c>
      <c r="D58">
        <v>2.9890444998337599E-2</v>
      </c>
    </row>
    <row r="59" spans="1:4" x14ac:dyDescent="0.25">
      <c r="A59" s="25">
        <v>39356</v>
      </c>
      <c r="B59">
        <v>2.24459562639279E-2</v>
      </c>
      <c r="C59">
        <v>2.7937864964959799E-2</v>
      </c>
      <c r="D59">
        <v>3.0273070420244901E-2</v>
      </c>
    </row>
    <row r="60" spans="1:4" x14ac:dyDescent="0.25">
      <c r="A60" s="25">
        <v>39387</v>
      </c>
      <c r="B60">
        <v>2.18204360325688E-2</v>
      </c>
      <c r="C60">
        <v>2.9329321190743999E-2</v>
      </c>
      <c r="D60">
        <v>3.2184222245035803E-2</v>
      </c>
    </row>
    <row r="61" spans="1:4" x14ac:dyDescent="0.25">
      <c r="A61" s="25">
        <v>39417</v>
      </c>
      <c r="B61">
        <v>2.1063878796721201E-2</v>
      </c>
      <c r="C61">
        <v>2.9518047925531799E-2</v>
      </c>
      <c r="D61">
        <v>3.2903740823947702E-2</v>
      </c>
    </row>
    <row r="62" spans="1:4" x14ac:dyDescent="0.25">
      <c r="A62" s="25">
        <v>39448</v>
      </c>
      <c r="B62">
        <v>2.6777295677658401E-2</v>
      </c>
      <c r="C62">
        <v>3.6552743154178002E-2</v>
      </c>
      <c r="D62">
        <v>3.9089450477949601E-2</v>
      </c>
    </row>
    <row r="63" spans="1:4" x14ac:dyDescent="0.25">
      <c r="A63" s="25">
        <v>39479</v>
      </c>
      <c r="B63">
        <v>2.97737318632883E-2</v>
      </c>
      <c r="C63">
        <v>4.0446006771725398E-2</v>
      </c>
      <c r="D63">
        <v>4.2535214298550401E-2</v>
      </c>
    </row>
    <row r="64" spans="1:4" x14ac:dyDescent="0.25">
      <c r="A64" s="25">
        <v>39508</v>
      </c>
      <c r="B64">
        <v>2.9224136264473899E-2</v>
      </c>
      <c r="C64">
        <v>3.9169423775187097E-2</v>
      </c>
      <c r="D64">
        <v>4.1379700467590201E-2</v>
      </c>
    </row>
    <row r="65" spans="1:4" x14ac:dyDescent="0.25">
      <c r="A65" s="25">
        <v>39539</v>
      </c>
      <c r="B65">
        <v>2.4962071984703599E-2</v>
      </c>
      <c r="C65">
        <v>3.34303673922276E-2</v>
      </c>
      <c r="D65">
        <v>3.61745359216845E-2</v>
      </c>
    </row>
    <row r="66" spans="1:4" x14ac:dyDescent="0.25">
      <c r="A66" s="25">
        <v>39569</v>
      </c>
      <c r="B66">
        <v>2.8780569601466702E-2</v>
      </c>
      <c r="C66">
        <v>3.7598544071210299E-2</v>
      </c>
      <c r="D66">
        <v>3.9671360888603999E-2</v>
      </c>
    </row>
    <row r="67" spans="1:4" x14ac:dyDescent="0.25">
      <c r="A67" s="25">
        <v>39600</v>
      </c>
      <c r="B67">
        <v>4.0094808184944999E-2</v>
      </c>
      <c r="C67">
        <v>4.9251384010874803E-2</v>
      </c>
      <c r="D67">
        <v>4.8856528117711497E-2</v>
      </c>
    </row>
    <row r="68" spans="1:4" x14ac:dyDescent="0.25">
      <c r="A68" s="25">
        <v>39630</v>
      </c>
      <c r="B68">
        <v>3.9477601949527298E-2</v>
      </c>
      <c r="C68">
        <v>4.6948330118781502E-2</v>
      </c>
      <c r="D68">
        <v>4.6362664818612398E-2</v>
      </c>
    </row>
    <row r="69" spans="1:4" x14ac:dyDescent="0.25">
      <c r="A69" s="25">
        <v>39661</v>
      </c>
      <c r="B69">
        <v>3.04089707454131E-2</v>
      </c>
      <c r="C69">
        <v>3.8967391044923097E-2</v>
      </c>
      <c r="D69">
        <v>4.0372882740531697E-2</v>
      </c>
    </row>
    <row r="70" spans="1:4" x14ac:dyDescent="0.25">
      <c r="A70" s="25">
        <v>39692</v>
      </c>
      <c r="B70">
        <v>3.7371790815624799E-2</v>
      </c>
      <c r="C70">
        <v>4.6857764127067603E-2</v>
      </c>
      <c r="D70">
        <v>4.6844679840004601E-2</v>
      </c>
    </row>
    <row r="71" spans="1:4" x14ac:dyDescent="0.25">
      <c r="A71" s="25">
        <v>39722</v>
      </c>
      <c r="B71">
        <v>4.7674537076186303E-2</v>
      </c>
      <c r="C71">
        <v>6.1879682691523899E-2</v>
      </c>
      <c r="D71">
        <v>6.0376711342867102E-2</v>
      </c>
    </row>
    <row r="72" spans="1:4" x14ac:dyDescent="0.25">
      <c r="A72" s="25">
        <v>39753</v>
      </c>
      <c r="B72">
        <v>3.6739004161254099E-2</v>
      </c>
      <c r="C72">
        <v>5.7025417848926299E-2</v>
      </c>
      <c r="D72">
        <v>5.90605958345439E-2</v>
      </c>
    </row>
    <row r="73" spans="1:4" x14ac:dyDescent="0.25">
      <c r="A73" s="25">
        <v>39783</v>
      </c>
      <c r="B73">
        <v>2.6205491761816999E-2</v>
      </c>
      <c r="C73">
        <v>3.8264211970826398E-2</v>
      </c>
      <c r="D73">
        <v>4.0855259680302597E-2</v>
      </c>
    </row>
    <row r="74" spans="1:4" x14ac:dyDescent="0.25">
      <c r="A74" s="25">
        <v>39814</v>
      </c>
      <c r="B74">
        <v>1.9496170152614199E-2</v>
      </c>
      <c r="C74">
        <v>2.7849905994415398E-2</v>
      </c>
      <c r="D74">
        <v>3.1099985503108E-2</v>
      </c>
    </row>
    <row r="75" spans="1:4" x14ac:dyDescent="0.25">
      <c r="A75" s="25">
        <v>39845</v>
      </c>
      <c r="B75">
        <v>2.22215545947523E-2</v>
      </c>
      <c r="C75">
        <v>3.29002844953264E-2</v>
      </c>
      <c r="D75">
        <v>3.5718939503589002E-2</v>
      </c>
    </row>
    <row r="76" spans="1:4" x14ac:dyDescent="0.25">
      <c r="A76" s="25">
        <v>39873</v>
      </c>
      <c r="B76">
        <v>2.9730832640082999E-2</v>
      </c>
      <c r="C76">
        <v>4.1014807015294502E-2</v>
      </c>
      <c r="D76">
        <v>4.1335119179896899E-2</v>
      </c>
    </row>
    <row r="77" spans="1:4" x14ac:dyDescent="0.25">
      <c r="A77" s="25">
        <v>39904</v>
      </c>
      <c r="B77">
        <v>2.31838795096697E-2</v>
      </c>
      <c r="C77">
        <v>3.5195440185221298E-2</v>
      </c>
      <c r="D77">
        <v>3.6821920901293201E-2</v>
      </c>
    </row>
    <row r="78" spans="1:4" x14ac:dyDescent="0.25">
      <c r="A78" s="25">
        <v>39934</v>
      </c>
      <c r="B78">
        <v>2.90247336945933E-2</v>
      </c>
      <c r="C78">
        <v>3.81037714161446E-2</v>
      </c>
      <c r="D78">
        <v>3.7506862754765599E-2</v>
      </c>
    </row>
    <row r="79" spans="1:4" x14ac:dyDescent="0.25">
      <c r="A79" s="25">
        <v>39965</v>
      </c>
      <c r="B79">
        <v>3.9239298808308398E-2</v>
      </c>
      <c r="C79">
        <v>4.4019291129561003E-2</v>
      </c>
      <c r="D79">
        <v>3.9991861187393403E-2</v>
      </c>
    </row>
    <row r="80" spans="1:4" x14ac:dyDescent="0.25">
      <c r="A80" s="25">
        <v>39995</v>
      </c>
      <c r="B80">
        <v>3.8765332502946302E-2</v>
      </c>
      <c r="C80">
        <v>3.8542543050792202E-2</v>
      </c>
      <c r="D80">
        <v>3.3366391970229899E-2</v>
      </c>
    </row>
    <row r="81" spans="1:4" x14ac:dyDescent="0.25">
      <c r="A81" s="25">
        <v>40026</v>
      </c>
      <c r="B81">
        <v>4.46448065346726E-2</v>
      </c>
      <c r="C81">
        <v>4.5415825244922603E-2</v>
      </c>
      <c r="D81">
        <v>3.9021981038426898E-2</v>
      </c>
    </row>
    <row r="82" spans="1:4" x14ac:dyDescent="0.25">
      <c r="A82" s="25">
        <v>40057</v>
      </c>
      <c r="B82">
        <v>3.7181815699323301E-2</v>
      </c>
      <c r="C82">
        <v>4.0544776452137603E-2</v>
      </c>
      <c r="D82">
        <v>3.6540441081559197E-2</v>
      </c>
    </row>
    <row r="83" spans="1:4" x14ac:dyDescent="0.25">
      <c r="A83" s="25">
        <v>40087</v>
      </c>
      <c r="B83">
        <v>3.0401337475745201E-2</v>
      </c>
      <c r="C83">
        <v>3.4823551923733799E-2</v>
      </c>
      <c r="D83">
        <v>3.2505940531555998E-2</v>
      </c>
    </row>
    <row r="84" spans="1:4" x14ac:dyDescent="0.25">
      <c r="A84" s="25">
        <v>40118</v>
      </c>
      <c r="B84">
        <v>3.13826352113891E-2</v>
      </c>
      <c r="C84">
        <v>3.4239664932757201E-2</v>
      </c>
      <c r="D84">
        <v>3.07094953613898E-2</v>
      </c>
    </row>
    <row r="85" spans="1:4" x14ac:dyDescent="0.25">
      <c r="A85" s="25">
        <v>40148</v>
      </c>
      <c r="B85">
        <v>3.59193692849566E-2</v>
      </c>
      <c r="C85">
        <v>4.1163556824888703E-2</v>
      </c>
      <c r="D85">
        <v>3.7110773168498298E-2</v>
      </c>
    </row>
    <row r="86" spans="1:4" x14ac:dyDescent="0.25">
      <c r="A86" s="25">
        <v>40179</v>
      </c>
      <c r="B86">
        <v>3.2689739816065502E-2</v>
      </c>
      <c r="C86">
        <v>3.7752473132097897E-2</v>
      </c>
      <c r="D86">
        <v>3.5147625412606402E-2</v>
      </c>
    </row>
    <row r="87" spans="1:4" x14ac:dyDescent="0.25">
      <c r="A87" s="25">
        <v>40210</v>
      </c>
      <c r="B87">
        <v>3.8108686930958799E-2</v>
      </c>
      <c r="C87">
        <v>4.4054751170275103E-2</v>
      </c>
      <c r="D87">
        <v>4.0244179475350403E-2</v>
      </c>
    </row>
    <row r="88" spans="1:4" x14ac:dyDescent="0.25">
      <c r="A88" s="25">
        <v>40238</v>
      </c>
      <c r="B88">
        <v>3.5713719443281E-2</v>
      </c>
      <c r="C88">
        <v>4.0172882707776199E-2</v>
      </c>
      <c r="D88">
        <v>3.66937300543256E-2</v>
      </c>
    </row>
    <row r="89" spans="1:4" x14ac:dyDescent="0.25">
      <c r="A89" s="25">
        <v>40269</v>
      </c>
      <c r="B89">
        <v>3.2091998473672903E-2</v>
      </c>
      <c r="C89">
        <v>3.3848814488744702E-2</v>
      </c>
      <c r="D89">
        <v>3.0638903062648899E-2</v>
      </c>
    </row>
    <row r="90" spans="1:4" x14ac:dyDescent="0.25">
      <c r="A90" s="25">
        <v>40299</v>
      </c>
      <c r="B90">
        <v>3.3343653633207501E-2</v>
      </c>
      <c r="C90">
        <v>3.32207857635985E-2</v>
      </c>
      <c r="D90">
        <v>2.9049989469294699E-2</v>
      </c>
    </row>
    <row r="91" spans="1:4" x14ac:dyDescent="0.25">
      <c r="A91" s="25">
        <v>40330</v>
      </c>
      <c r="B91">
        <v>3.07750630115875E-2</v>
      </c>
      <c r="C91">
        <v>3.1623741088596301E-2</v>
      </c>
      <c r="D91">
        <v>2.81793925194978E-2</v>
      </c>
    </row>
    <row r="92" spans="1:4" x14ac:dyDescent="0.25">
      <c r="A92" s="25">
        <v>40360</v>
      </c>
      <c r="B92">
        <v>2.62233229835965E-2</v>
      </c>
      <c r="C92">
        <v>2.6750195274448101E-2</v>
      </c>
      <c r="D92">
        <v>2.4324077521021101E-2</v>
      </c>
    </row>
    <row r="93" spans="1:4" x14ac:dyDescent="0.25">
      <c r="A93" s="25">
        <v>40391</v>
      </c>
      <c r="B93">
        <v>2.36463082727137E-2</v>
      </c>
      <c r="C93">
        <v>2.37962332649383E-2</v>
      </c>
      <c r="D93">
        <v>2.1804325255114901E-2</v>
      </c>
    </row>
    <row r="94" spans="1:4" x14ac:dyDescent="0.25">
      <c r="A94" s="25">
        <v>40422</v>
      </c>
      <c r="B94">
        <v>2.2550956295482399E-2</v>
      </c>
      <c r="C94">
        <v>2.71177464956441E-2</v>
      </c>
      <c r="D94">
        <v>2.6364193691067E-2</v>
      </c>
    </row>
    <row r="95" spans="1:4" x14ac:dyDescent="0.25">
      <c r="A95" s="25">
        <v>40452</v>
      </c>
      <c r="B95">
        <v>1.9207453074035302E-2</v>
      </c>
      <c r="C95">
        <v>2.3903397911471499E-2</v>
      </c>
      <c r="D95">
        <v>2.39076956144023E-2</v>
      </c>
    </row>
    <row r="96" spans="1:4" x14ac:dyDescent="0.25">
      <c r="A96" s="25">
        <v>40483</v>
      </c>
      <c r="B96">
        <v>2.29302150484419E-2</v>
      </c>
      <c r="C96">
        <v>3.1490520243882297E-2</v>
      </c>
      <c r="D96">
        <v>3.14973264394591E-2</v>
      </c>
    </row>
    <row r="97" spans="1:4" x14ac:dyDescent="0.25">
      <c r="A97" s="25">
        <v>40513</v>
      </c>
      <c r="B97">
        <v>2.34240887354999E-2</v>
      </c>
      <c r="C97">
        <v>2.8428467732879301E-2</v>
      </c>
      <c r="D97">
        <v>2.7897020117905801E-2</v>
      </c>
    </row>
    <row r="98" spans="1:4" x14ac:dyDescent="0.25">
      <c r="A98" s="25">
        <v>40544</v>
      </c>
      <c r="B98">
        <v>2.7098908021858801E-2</v>
      </c>
      <c r="C98">
        <v>3.0843544080724698E-2</v>
      </c>
      <c r="D98">
        <v>2.92303001330123E-2</v>
      </c>
    </row>
    <row r="99" spans="1:4" x14ac:dyDescent="0.25">
      <c r="A99" s="25">
        <v>40575</v>
      </c>
      <c r="B99">
        <v>2.9523649294292999E-2</v>
      </c>
      <c r="C99">
        <v>3.38657128293482E-2</v>
      </c>
      <c r="D99">
        <v>3.1981071202476799E-2</v>
      </c>
    </row>
    <row r="100" spans="1:4" x14ac:dyDescent="0.25">
      <c r="A100" s="25">
        <v>40603</v>
      </c>
      <c r="B100">
        <v>2.74029947314544E-2</v>
      </c>
      <c r="C100">
        <v>3.2525543621526397E-2</v>
      </c>
      <c r="D100">
        <v>3.1340295882366302E-2</v>
      </c>
    </row>
    <row r="101" spans="1:4" x14ac:dyDescent="0.25">
      <c r="A101" s="25">
        <v>40634</v>
      </c>
      <c r="B101">
        <v>2.485126344905E-2</v>
      </c>
      <c r="C101">
        <v>3.1035955086154799E-2</v>
      </c>
      <c r="D101">
        <v>3.0673730825470601E-2</v>
      </c>
    </row>
    <row r="102" spans="1:4" x14ac:dyDescent="0.25">
      <c r="A102" s="25">
        <v>40664</v>
      </c>
      <c r="B102">
        <v>2.10227833477897E-2</v>
      </c>
      <c r="C102">
        <v>2.6351488350868198E-2</v>
      </c>
      <c r="D102">
        <v>2.6796148900704499E-2</v>
      </c>
    </row>
    <row r="103" spans="1:4" x14ac:dyDescent="0.25">
      <c r="A103" s="25">
        <v>40695</v>
      </c>
      <c r="B103">
        <v>1.6149642481783601E-2</v>
      </c>
      <c r="C103">
        <v>2.1428494961982101E-2</v>
      </c>
      <c r="D103">
        <v>2.30125581452061E-2</v>
      </c>
    </row>
    <row r="104" spans="1:4" x14ac:dyDescent="0.25">
      <c r="A104" s="25">
        <v>40725</v>
      </c>
      <c r="B104">
        <v>1.4398820415087599E-2</v>
      </c>
      <c r="C104">
        <v>2.1260978413809601E-2</v>
      </c>
      <c r="D104">
        <v>2.3596910413800801E-2</v>
      </c>
    </row>
    <row r="105" spans="1:4" x14ac:dyDescent="0.25">
      <c r="A105" s="25">
        <v>40756</v>
      </c>
      <c r="B105">
        <v>1.08217993497843E-2</v>
      </c>
      <c r="C105">
        <v>1.8132483432711999E-2</v>
      </c>
      <c r="D105">
        <v>2.13902106389985E-2</v>
      </c>
    </row>
    <row r="106" spans="1:4" x14ac:dyDescent="0.25">
      <c r="A106" s="25">
        <v>40787</v>
      </c>
      <c r="B106">
        <v>1.2741495544281301E-2</v>
      </c>
      <c r="C106">
        <v>1.9218963966211498E-2</v>
      </c>
      <c r="D106">
        <v>2.1822191015436001E-2</v>
      </c>
    </row>
    <row r="107" spans="1:4" x14ac:dyDescent="0.25">
      <c r="A107" s="25">
        <v>40817</v>
      </c>
      <c r="B107">
        <v>1.21809009896092E-2</v>
      </c>
      <c r="C107">
        <v>1.7618328300401099E-2</v>
      </c>
      <c r="D107">
        <v>2.0336241463709302E-2</v>
      </c>
    </row>
    <row r="108" spans="1:4" x14ac:dyDescent="0.25">
      <c r="A108" s="25">
        <v>40848</v>
      </c>
      <c r="B108">
        <v>1.29712305136478E-2</v>
      </c>
      <c r="C108">
        <v>1.8764987331678099E-2</v>
      </c>
      <c r="D108">
        <v>2.1434076721703402E-2</v>
      </c>
    </row>
    <row r="109" spans="1:4" x14ac:dyDescent="0.25">
      <c r="A109" s="25">
        <v>40878</v>
      </c>
      <c r="B109">
        <v>1.3263927914041299E-2</v>
      </c>
      <c r="C109">
        <v>1.9799141699875501E-2</v>
      </c>
      <c r="D109">
        <v>2.25358772354433E-2</v>
      </c>
    </row>
    <row r="110" spans="1:4" x14ac:dyDescent="0.25">
      <c r="A110" s="25">
        <v>40909</v>
      </c>
      <c r="B110">
        <v>1.16058601766512E-2</v>
      </c>
      <c r="C110">
        <v>1.5920516431777599E-2</v>
      </c>
      <c r="D110">
        <v>1.85958033365437E-2</v>
      </c>
    </row>
    <row r="111" spans="1:4" x14ac:dyDescent="0.25">
      <c r="A111" s="25">
        <v>40940</v>
      </c>
      <c r="B111">
        <v>1.1307670023759001E-2</v>
      </c>
      <c r="C111">
        <v>1.49860002653782E-2</v>
      </c>
      <c r="D111">
        <v>1.7631907545530599E-2</v>
      </c>
    </row>
    <row r="112" spans="1:4" x14ac:dyDescent="0.25">
      <c r="A112" s="25">
        <v>40969</v>
      </c>
      <c r="B112">
        <v>9.9920175930251105E-3</v>
      </c>
      <c r="C112">
        <v>1.5146041324005301E-2</v>
      </c>
      <c r="D112">
        <v>1.82963808115655E-2</v>
      </c>
    </row>
    <row r="113" spans="1:4" x14ac:dyDescent="0.25">
      <c r="A113" s="25">
        <v>41000</v>
      </c>
      <c r="B113">
        <v>8.7655618061428901E-3</v>
      </c>
      <c r="C113">
        <v>1.3677579929045501E-2</v>
      </c>
      <c r="D113">
        <v>1.7044048282242801E-2</v>
      </c>
    </row>
    <row r="114" spans="1:4" x14ac:dyDescent="0.25">
      <c r="A114" s="25">
        <v>41030</v>
      </c>
      <c r="B114">
        <v>9.8664020871924406E-3</v>
      </c>
      <c r="C114">
        <v>1.38321590448084E-2</v>
      </c>
      <c r="D114">
        <v>1.6757151387303399E-2</v>
      </c>
    </row>
    <row r="115" spans="1:4" x14ac:dyDescent="0.25">
      <c r="A115" s="25">
        <v>41061</v>
      </c>
      <c r="B115">
        <v>7.2406058622046096E-3</v>
      </c>
      <c r="C115">
        <v>1.31767766364436E-2</v>
      </c>
      <c r="D115">
        <v>1.7077617040937899E-2</v>
      </c>
    </row>
    <row r="116" spans="1:4" x14ac:dyDescent="0.25">
      <c r="A116" s="25">
        <v>41091</v>
      </c>
      <c r="B116">
        <v>4.30444437606603E-3</v>
      </c>
      <c r="C116">
        <v>1.0412849081918399E-2</v>
      </c>
      <c r="D116">
        <v>1.4909709889068E-2</v>
      </c>
    </row>
    <row r="117" spans="1:4" x14ac:dyDescent="0.25">
      <c r="A117" s="25">
        <v>41122</v>
      </c>
      <c r="B117">
        <v>5.8525291358042198E-3</v>
      </c>
      <c r="C117">
        <v>1.1894904518216899E-2</v>
      </c>
      <c r="D117">
        <v>1.5819377420680601E-2</v>
      </c>
    </row>
    <row r="118" spans="1:4" x14ac:dyDescent="0.25">
      <c r="A118" s="25">
        <v>41153</v>
      </c>
      <c r="B118">
        <v>3.95108695235547E-3</v>
      </c>
      <c r="C118">
        <v>8.2050714338245696E-3</v>
      </c>
      <c r="D118">
        <v>1.21880718989099E-2</v>
      </c>
    </row>
    <row r="119" spans="1:4" x14ac:dyDescent="0.25">
      <c r="A119" s="25">
        <v>41183</v>
      </c>
      <c r="B119">
        <v>2.0844157642987099E-3</v>
      </c>
      <c r="C119">
        <v>5.9591259739583402E-3</v>
      </c>
      <c r="D119">
        <v>1.0334084501729301E-2</v>
      </c>
    </row>
    <row r="120" spans="1:4" x14ac:dyDescent="0.25">
      <c r="A120" s="25">
        <v>41214</v>
      </c>
      <c r="B120">
        <v>9.5255522801693194E-5</v>
      </c>
      <c r="C120">
        <v>3.2973931193129901E-3</v>
      </c>
      <c r="D120">
        <v>8.0211767520043404E-3</v>
      </c>
    </row>
    <row r="121" spans="1:4" x14ac:dyDescent="0.25">
      <c r="A121" s="25">
        <v>41244</v>
      </c>
      <c r="B121">
        <v>7.5551832828916305E-4</v>
      </c>
      <c r="C121">
        <v>1.1562995627537201E-3</v>
      </c>
      <c r="D121">
        <v>4.8978566157403302E-3</v>
      </c>
    </row>
    <row r="122" spans="1:4" x14ac:dyDescent="0.25">
      <c r="A122" s="25">
        <v>41275</v>
      </c>
      <c r="B122">
        <v>-3.2284267405604901E-3</v>
      </c>
      <c r="C122">
        <v>-2.1497847703819501E-3</v>
      </c>
      <c r="D122">
        <v>2.5943712906991E-3</v>
      </c>
    </row>
    <row r="123" spans="1:4" x14ac:dyDescent="0.25">
      <c r="A123" s="25">
        <v>41306</v>
      </c>
      <c r="B123">
        <v>-4.5983791189260501E-3</v>
      </c>
      <c r="C123">
        <v>-4.2209071562907402E-3</v>
      </c>
      <c r="D123">
        <v>5.9051209369572605E-4</v>
      </c>
    </row>
    <row r="124" spans="1:4" x14ac:dyDescent="0.25">
      <c r="A124" s="25">
        <v>41334</v>
      </c>
      <c r="B124">
        <v>-2.0954722252592701E-3</v>
      </c>
      <c r="C124">
        <v>-1.8703731723247699E-3</v>
      </c>
      <c r="D124">
        <v>2.0833525258748598E-3</v>
      </c>
    </row>
    <row r="125" spans="1:4" x14ac:dyDescent="0.25">
      <c r="A125" s="25">
        <v>41365</v>
      </c>
      <c r="B125">
        <v>-2.0901286537341099E-3</v>
      </c>
      <c r="C125">
        <v>-2.9308089277163898E-3</v>
      </c>
      <c r="D125">
        <v>8.8101232384992E-4</v>
      </c>
    </row>
    <row r="126" spans="1:4" x14ac:dyDescent="0.25">
      <c r="A126" s="25">
        <v>41395</v>
      </c>
      <c r="B126">
        <v>5.6075880779490102E-3</v>
      </c>
      <c r="C126">
        <v>7.7859525609831502E-3</v>
      </c>
      <c r="D126">
        <v>1.0579276060790401E-2</v>
      </c>
    </row>
    <row r="127" spans="1:4" x14ac:dyDescent="0.25">
      <c r="A127" s="25">
        <v>41426</v>
      </c>
      <c r="B127">
        <v>1.52383627577017E-2</v>
      </c>
      <c r="C127">
        <v>1.8139638026918301E-2</v>
      </c>
      <c r="D127">
        <v>1.9022980964268299E-2</v>
      </c>
    </row>
    <row r="128" spans="1:4" x14ac:dyDescent="0.25">
      <c r="A128" s="25">
        <v>41456</v>
      </c>
      <c r="B128">
        <v>1.5838685921378499E-2</v>
      </c>
      <c r="C128">
        <v>2.2113882315745501E-2</v>
      </c>
      <c r="D128">
        <v>2.3504196974812101E-2</v>
      </c>
    </row>
    <row r="129" spans="1:4" x14ac:dyDescent="0.25">
      <c r="A129" s="25">
        <v>41487</v>
      </c>
      <c r="B129">
        <v>1.7655433862047001E-2</v>
      </c>
      <c r="C129">
        <v>2.3749403382362502E-2</v>
      </c>
      <c r="D129">
        <v>2.4809831414317699E-2</v>
      </c>
    </row>
    <row r="130" spans="1:4" x14ac:dyDescent="0.25">
      <c r="A130" s="25">
        <v>41518</v>
      </c>
      <c r="B130">
        <v>1.5350286500741901E-2</v>
      </c>
      <c r="C130">
        <v>2.0142032431963101E-2</v>
      </c>
      <c r="D130">
        <v>2.1323519915010001E-2</v>
      </c>
    </row>
    <row r="131" spans="1:4" x14ac:dyDescent="0.25">
      <c r="A131" s="25">
        <v>41548</v>
      </c>
      <c r="B131">
        <v>1.2041481066896899E-2</v>
      </c>
      <c r="C131">
        <v>1.5154484872003601E-2</v>
      </c>
      <c r="D131">
        <v>1.6757606385847501E-2</v>
      </c>
    </row>
    <row r="132" spans="1:4" x14ac:dyDescent="0.25">
      <c r="A132" s="25">
        <v>41579</v>
      </c>
      <c r="B132">
        <v>1.4446599862783099E-2</v>
      </c>
      <c r="C132">
        <v>2.0587582316126E-2</v>
      </c>
      <c r="D132">
        <v>2.2219536367007901E-2</v>
      </c>
    </row>
    <row r="133" spans="1:4" x14ac:dyDescent="0.25">
      <c r="A133" s="25">
        <v>41609</v>
      </c>
      <c r="B133">
        <v>1.38988706163842E-2</v>
      </c>
      <c r="C133">
        <v>2.0076640279014499E-2</v>
      </c>
      <c r="D133">
        <v>2.1860529029285401E-2</v>
      </c>
    </row>
    <row r="134" spans="1:4" x14ac:dyDescent="0.25">
      <c r="A134" s="25">
        <v>41640</v>
      </c>
      <c r="B134">
        <v>1.7020635185471401E-2</v>
      </c>
      <c r="C134">
        <v>2.3083207518261002E-2</v>
      </c>
      <c r="D134">
        <v>2.4196042598017001E-2</v>
      </c>
    </row>
    <row r="135" spans="1:4" x14ac:dyDescent="0.25">
      <c r="A135" s="25">
        <v>41671</v>
      </c>
      <c r="B135">
        <v>1.7875023548347E-2</v>
      </c>
      <c r="C135">
        <v>2.3010167991166001E-2</v>
      </c>
      <c r="D135">
        <v>2.36790598886699E-2</v>
      </c>
    </row>
    <row r="136" spans="1:4" x14ac:dyDescent="0.25">
      <c r="A136" s="25">
        <v>41699</v>
      </c>
      <c r="B136">
        <v>1.0389674588001401E-2</v>
      </c>
      <c r="C136">
        <v>1.45776823110907E-2</v>
      </c>
      <c r="D136">
        <v>1.6741871708452101E-2</v>
      </c>
    </row>
    <row r="137" spans="1:4" x14ac:dyDescent="0.25">
      <c r="A137" s="25">
        <v>41730</v>
      </c>
      <c r="B137">
        <v>9.6852237286705108E-3</v>
      </c>
      <c r="C137">
        <v>1.1140500288246299E-2</v>
      </c>
      <c r="D137">
        <v>1.3044368308815101E-2</v>
      </c>
    </row>
    <row r="138" spans="1:4" x14ac:dyDescent="0.25">
      <c r="A138" s="25">
        <v>41760</v>
      </c>
      <c r="B138">
        <v>8.8345380023069197E-3</v>
      </c>
      <c r="C138">
        <v>8.9668384134050302E-3</v>
      </c>
      <c r="D138">
        <v>1.0883088065012101E-2</v>
      </c>
    </row>
    <row r="139" spans="1:4" x14ac:dyDescent="0.25">
      <c r="A139" s="25">
        <v>41791</v>
      </c>
      <c r="B139">
        <v>1.00669007783979E-2</v>
      </c>
      <c r="C139">
        <v>1.27778387275355E-2</v>
      </c>
      <c r="D139">
        <v>1.5014863339810801E-2</v>
      </c>
    </row>
    <row r="140" spans="1:4" x14ac:dyDescent="0.25">
      <c r="A140" s="25">
        <v>41821</v>
      </c>
      <c r="B140">
        <v>1.01185877942157E-2</v>
      </c>
      <c r="C140">
        <v>1.35924448167399E-2</v>
      </c>
      <c r="D140">
        <v>1.60041499908249E-2</v>
      </c>
    </row>
    <row r="141" spans="1:4" x14ac:dyDescent="0.25">
      <c r="A141" s="25">
        <v>41852</v>
      </c>
      <c r="B141">
        <v>6.9275723708380902E-3</v>
      </c>
      <c r="C141">
        <v>1.0771869151689E-2</v>
      </c>
      <c r="D141">
        <v>1.39938198854385E-2</v>
      </c>
    </row>
    <row r="142" spans="1:4" x14ac:dyDescent="0.25">
      <c r="A142" s="25">
        <v>41883</v>
      </c>
      <c r="B142">
        <v>9.4908711288467593E-3</v>
      </c>
      <c r="C142">
        <v>1.6948644912160998E-2</v>
      </c>
      <c r="D142">
        <v>2.0323364606483301E-2</v>
      </c>
    </row>
    <row r="143" spans="1:4" x14ac:dyDescent="0.25">
      <c r="A143" s="25">
        <v>41913</v>
      </c>
      <c r="B143">
        <v>6.6367176503957896E-3</v>
      </c>
      <c r="C143">
        <v>1.502347220828E-2</v>
      </c>
      <c r="D143">
        <v>1.9211061097556499E-2</v>
      </c>
    </row>
    <row r="144" spans="1:4" x14ac:dyDescent="0.25">
      <c r="A144" s="25">
        <v>41944</v>
      </c>
      <c r="B144">
        <v>5.5572163127615599E-3</v>
      </c>
      <c r="C144">
        <v>1.63405151429756E-2</v>
      </c>
      <c r="D144">
        <v>2.11691781050065E-2</v>
      </c>
    </row>
    <row r="145" spans="1:4" x14ac:dyDescent="0.25">
      <c r="A145" s="25">
        <v>41974</v>
      </c>
      <c r="B145">
        <v>1.04169030962691E-2</v>
      </c>
      <c r="C145">
        <v>2.0902734403811098E-2</v>
      </c>
      <c r="D145">
        <v>2.4705388062064602E-2</v>
      </c>
    </row>
    <row r="146" spans="1:4" x14ac:dyDescent="0.25">
      <c r="A146" s="25">
        <v>42005</v>
      </c>
      <c r="B146">
        <v>5.7290853616774303E-3</v>
      </c>
      <c r="C146">
        <v>1.7560564414088101E-2</v>
      </c>
      <c r="D146">
        <v>2.2496936566971101E-2</v>
      </c>
    </row>
    <row r="147" spans="1:4" x14ac:dyDescent="0.25">
      <c r="A147" s="25">
        <v>42036</v>
      </c>
      <c r="B147">
        <v>5.0358747730763704E-3</v>
      </c>
      <c r="C147">
        <v>1.8048940678381101E-2</v>
      </c>
      <c r="D147">
        <v>2.33789490498621E-2</v>
      </c>
    </row>
    <row r="148" spans="1:4" x14ac:dyDescent="0.25">
      <c r="A148" s="25">
        <v>42064</v>
      </c>
      <c r="B148">
        <v>8.3777058719895093E-3</v>
      </c>
      <c r="C148">
        <v>2.1254419208551301E-2</v>
      </c>
      <c r="D148">
        <v>2.59599963243437E-2</v>
      </c>
    </row>
    <row r="149" spans="1:4" x14ac:dyDescent="0.25">
      <c r="A149" s="25">
        <v>42095</v>
      </c>
      <c r="B149">
        <v>6.3801712210031503E-3</v>
      </c>
      <c r="C149">
        <v>1.8872919854302901E-2</v>
      </c>
      <c r="D149">
        <v>2.3869183503206801E-2</v>
      </c>
    </row>
    <row r="150" spans="1:4" x14ac:dyDescent="0.25">
      <c r="A150" s="25">
        <v>42125</v>
      </c>
      <c r="B150">
        <v>8.3078334072193595E-3</v>
      </c>
      <c r="C150">
        <v>2.1141701999934401E-2</v>
      </c>
      <c r="D150">
        <v>2.5742514036451201E-2</v>
      </c>
    </row>
    <row r="151" spans="1:4" x14ac:dyDescent="0.25">
      <c r="A151" s="25">
        <v>42156</v>
      </c>
      <c r="B151">
        <v>1.3154876389474201E-2</v>
      </c>
      <c r="C151">
        <v>2.7058767549285101E-2</v>
      </c>
      <c r="D151">
        <v>3.07021042904588E-2</v>
      </c>
    </row>
    <row r="152" spans="1:4" x14ac:dyDescent="0.25">
      <c r="A152" s="25">
        <v>42186</v>
      </c>
      <c r="B152">
        <v>1.22977948568339E-2</v>
      </c>
      <c r="C152">
        <v>2.6131108241278098E-2</v>
      </c>
      <c r="D152">
        <v>3.0003589187754E-2</v>
      </c>
    </row>
    <row r="153" spans="1:4" x14ac:dyDescent="0.25">
      <c r="A153" s="25">
        <v>42217</v>
      </c>
      <c r="B153">
        <v>1.5747671400959801E-2</v>
      </c>
      <c r="C153">
        <v>3.0872760810477299E-2</v>
      </c>
      <c r="D153">
        <v>3.4449010291431499E-2</v>
      </c>
    </row>
    <row r="154" spans="1:4" x14ac:dyDescent="0.25">
      <c r="A154" s="25">
        <v>42248</v>
      </c>
      <c r="B154">
        <v>1.6777836448562702E-2</v>
      </c>
      <c r="C154">
        <v>3.1386535370879001E-2</v>
      </c>
      <c r="D154">
        <v>3.49688741567723E-2</v>
      </c>
    </row>
    <row r="155" spans="1:4" x14ac:dyDescent="0.25">
      <c r="A155" s="25">
        <v>42278</v>
      </c>
      <c r="B155">
        <v>1.65674843002197E-2</v>
      </c>
      <c r="C155">
        <v>2.6159240407002401E-2</v>
      </c>
      <c r="D155">
        <v>2.86881738447664E-2</v>
      </c>
    </row>
    <row r="156" spans="1:4" x14ac:dyDescent="0.25">
      <c r="A156" s="25">
        <v>42309</v>
      </c>
      <c r="B156">
        <v>1.66404990880368E-2</v>
      </c>
      <c r="C156">
        <v>2.9361007869136299E-2</v>
      </c>
      <c r="D156">
        <v>3.2798514812811701E-2</v>
      </c>
    </row>
    <row r="157" spans="1:4" x14ac:dyDescent="0.25">
      <c r="A157" s="25">
        <v>42339</v>
      </c>
      <c r="B157">
        <v>1.85152971726282E-2</v>
      </c>
      <c r="C157">
        <v>2.9798605490480301E-2</v>
      </c>
      <c r="D157">
        <v>3.2611424129965698E-2</v>
      </c>
    </row>
    <row r="158" spans="1:4" x14ac:dyDescent="0.25">
      <c r="A158" s="25">
        <v>42370</v>
      </c>
      <c r="B158">
        <v>2.0273393092874199E-2</v>
      </c>
      <c r="C158">
        <v>3.27717870549653E-2</v>
      </c>
      <c r="D158">
        <v>3.5518853986933802E-2</v>
      </c>
    </row>
    <row r="159" spans="1:4" x14ac:dyDescent="0.25">
      <c r="A159" s="25">
        <v>42401</v>
      </c>
      <c r="B159">
        <v>2.0910352523643001E-2</v>
      </c>
      <c r="C159">
        <v>3.1307730659735501E-2</v>
      </c>
      <c r="D159">
        <v>3.3565325772689697E-2</v>
      </c>
    </row>
    <row r="160" spans="1:4" x14ac:dyDescent="0.25">
      <c r="A160" s="25">
        <v>42430</v>
      </c>
      <c r="B160">
        <v>1.30217001392547E-2</v>
      </c>
      <c r="C160">
        <v>2.2202133438022499E-2</v>
      </c>
      <c r="D160">
        <v>2.6047995195190899E-2</v>
      </c>
    </row>
    <row r="161" spans="1:4" x14ac:dyDescent="0.25">
      <c r="A161" s="25">
        <v>42461</v>
      </c>
      <c r="B161">
        <v>1.06312992644061E-2</v>
      </c>
      <c r="C161">
        <v>1.9531305381978999E-2</v>
      </c>
      <c r="D161">
        <v>2.4016232205201101E-2</v>
      </c>
    </row>
    <row r="162" spans="1:4" x14ac:dyDescent="0.25">
      <c r="A162" s="25">
        <v>42491</v>
      </c>
      <c r="B162">
        <v>8.9372136904947996E-3</v>
      </c>
      <c r="C162">
        <v>1.8007205444175001E-2</v>
      </c>
      <c r="D162">
        <v>2.3031461419294099E-2</v>
      </c>
    </row>
    <row r="163" spans="1:4" x14ac:dyDescent="0.25">
      <c r="A163" s="25">
        <v>42522</v>
      </c>
      <c r="B163">
        <v>5.7191675326455603E-3</v>
      </c>
      <c r="C163">
        <v>1.34623102835218E-2</v>
      </c>
      <c r="D163">
        <v>1.8713253812973601E-2</v>
      </c>
    </row>
    <row r="164" spans="1:4" x14ac:dyDescent="0.25">
      <c r="A164" s="25">
        <v>42552</v>
      </c>
      <c r="B164">
        <v>7.6034799520551099E-3</v>
      </c>
      <c r="C164">
        <v>1.3082245782087399E-2</v>
      </c>
      <c r="D164">
        <v>1.7508267115846399E-2</v>
      </c>
    </row>
    <row r="165" spans="1:4" x14ac:dyDescent="0.25">
      <c r="A165" s="25">
        <v>42583</v>
      </c>
      <c r="B165">
        <v>6.8316157924164502E-3</v>
      </c>
      <c r="C165">
        <v>1.2073240556951199E-2</v>
      </c>
      <c r="D165">
        <v>1.6600678622631301E-2</v>
      </c>
    </row>
    <row r="166" spans="1:4" x14ac:dyDescent="0.25">
      <c r="A166" s="25">
        <v>42614</v>
      </c>
      <c r="B166">
        <v>4.1376354178598697E-3</v>
      </c>
      <c r="C166">
        <v>8.7974772360206403E-3</v>
      </c>
      <c r="D166">
        <v>1.35860796591003E-2</v>
      </c>
    </row>
    <row r="167" spans="1:4" x14ac:dyDescent="0.25">
      <c r="A167" s="25">
        <v>42644</v>
      </c>
      <c r="B167">
        <v>7.4742886926908196E-3</v>
      </c>
      <c r="C167">
        <v>1.37404014781217E-2</v>
      </c>
      <c r="D167">
        <v>1.8036989351453599E-2</v>
      </c>
    </row>
    <row r="168" spans="1:4" x14ac:dyDescent="0.25">
      <c r="A168" s="25">
        <v>42675</v>
      </c>
      <c r="B168">
        <v>7.1548335202899398E-3</v>
      </c>
      <c r="C168">
        <v>1.3224844845221901E-2</v>
      </c>
      <c r="D168">
        <v>1.7569420044111099E-2</v>
      </c>
    </row>
    <row r="169" spans="1:4" x14ac:dyDescent="0.25">
      <c r="A169" s="25">
        <v>42705</v>
      </c>
      <c r="B169">
        <v>6.27411967060559E-3</v>
      </c>
      <c r="C169">
        <v>1.18693752511986E-2</v>
      </c>
      <c r="D169">
        <v>1.62406889122769E-2</v>
      </c>
    </row>
    <row r="170" spans="1:4" x14ac:dyDescent="0.25">
      <c r="A170" s="25">
        <v>42736</v>
      </c>
      <c r="B170">
        <v>4.13844238115241E-3</v>
      </c>
      <c r="C170">
        <v>7.9240017143928504E-3</v>
      </c>
      <c r="D170">
        <v>1.2481198974526301E-2</v>
      </c>
    </row>
    <row r="171" spans="1:4" x14ac:dyDescent="0.25">
      <c r="A171" s="25">
        <v>42767</v>
      </c>
      <c r="B171">
        <v>4.9723886698553902E-3</v>
      </c>
      <c r="C171">
        <v>1.0288055187602599E-2</v>
      </c>
      <c r="D171">
        <v>1.4905219914564401E-2</v>
      </c>
    </row>
    <row r="172" spans="1:4" x14ac:dyDescent="0.25">
      <c r="A172" s="25">
        <v>42795</v>
      </c>
      <c r="B172">
        <v>4.4884216503733197E-3</v>
      </c>
      <c r="C172">
        <v>8.3406093968083506E-3</v>
      </c>
      <c r="D172">
        <v>1.25732690669632E-2</v>
      </c>
    </row>
    <row r="173" spans="1:4" x14ac:dyDescent="0.25">
      <c r="A173" s="25">
        <v>42826</v>
      </c>
      <c r="B173">
        <v>1.14364756265178E-3</v>
      </c>
      <c r="C173">
        <v>5.53549595536102E-3</v>
      </c>
      <c r="D173">
        <v>1.05469709531391E-2</v>
      </c>
    </row>
    <row r="174" spans="1:4" x14ac:dyDescent="0.25">
      <c r="A174" s="25">
        <v>42856</v>
      </c>
      <c r="B174">
        <v>1.74562620776116E-3</v>
      </c>
      <c r="C174">
        <v>6.7090308066113597E-3</v>
      </c>
      <c r="D174">
        <v>1.15809238144202E-2</v>
      </c>
    </row>
    <row r="175" spans="1:4" x14ac:dyDescent="0.25">
      <c r="A175" s="25">
        <v>42887</v>
      </c>
      <c r="B175">
        <v>7.0140096146971099E-3</v>
      </c>
      <c r="C175">
        <v>1.21550598853406E-2</v>
      </c>
      <c r="D175">
        <v>1.5585800881813799E-2</v>
      </c>
    </row>
    <row r="176" spans="1:4" x14ac:dyDescent="0.25">
      <c r="A176" s="25">
        <v>42917</v>
      </c>
      <c r="B176">
        <v>9.1575747557548198E-3</v>
      </c>
      <c r="C176">
        <v>1.3879062050608799E-2</v>
      </c>
      <c r="D176">
        <v>1.6893730056177898E-2</v>
      </c>
    </row>
    <row r="177" spans="1:4" x14ac:dyDescent="0.25">
      <c r="A177" s="25">
        <v>42948</v>
      </c>
      <c r="B177">
        <v>6.7020379624940897E-3</v>
      </c>
      <c r="C177">
        <v>1.22696043400164E-2</v>
      </c>
      <c r="D177">
        <v>1.60963796191009E-2</v>
      </c>
    </row>
    <row r="178" spans="1:4" x14ac:dyDescent="0.25">
      <c r="A178" s="25">
        <v>42979</v>
      </c>
      <c r="B178">
        <v>7.4341215080476301E-3</v>
      </c>
      <c r="C178">
        <v>1.20150241908847E-2</v>
      </c>
      <c r="D178">
        <v>1.5360602163433599E-2</v>
      </c>
    </row>
    <row r="179" spans="1:4" x14ac:dyDescent="0.25">
      <c r="A179" s="25">
        <v>43009</v>
      </c>
      <c r="B179">
        <v>8.2197049518781193E-3</v>
      </c>
      <c r="C179">
        <v>1.2941569279957399E-2</v>
      </c>
      <c r="D179">
        <v>1.6068552782213801E-2</v>
      </c>
    </row>
    <row r="180" spans="1:4" x14ac:dyDescent="0.25">
      <c r="A180" s="25">
        <v>43040</v>
      </c>
      <c r="B180">
        <v>6.9801176341032804E-3</v>
      </c>
      <c r="C180">
        <v>1.2532691796701001E-2</v>
      </c>
      <c r="D180">
        <v>1.59739750601849E-2</v>
      </c>
    </row>
    <row r="181" spans="1:4" x14ac:dyDescent="0.25">
      <c r="A181" s="25">
        <v>43070</v>
      </c>
      <c r="B181">
        <v>7.9961632582980294E-3</v>
      </c>
      <c r="C181">
        <v>1.30815483526647E-2</v>
      </c>
      <c r="D181">
        <v>1.6191471997833402E-2</v>
      </c>
    </row>
    <row r="182" spans="1:4" x14ac:dyDescent="0.25">
      <c r="A182" s="25">
        <v>43101</v>
      </c>
      <c r="B182">
        <v>7.22080552649904E-3</v>
      </c>
      <c r="C182">
        <v>1.1848663688350599E-2</v>
      </c>
      <c r="D182">
        <v>1.51030755384112E-2</v>
      </c>
    </row>
    <row r="183" spans="1:4" x14ac:dyDescent="0.25">
      <c r="A183" s="25">
        <v>43132</v>
      </c>
      <c r="B183">
        <v>9.4240127472266406E-3</v>
      </c>
      <c r="C183">
        <v>1.4689892349635501E-2</v>
      </c>
      <c r="D183">
        <v>1.7530586321334099E-2</v>
      </c>
    </row>
    <row r="184" spans="1:4" x14ac:dyDescent="0.25">
      <c r="A184" s="25">
        <v>43160</v>
      </c>
      <c r="B184">
        <v>8.6729798637926892E-3</v>
      </c>
      <c r="C184">
        <v>1.3361521663069101E-2</v>
      </c>
      <c r="D184">
        <v>1.6174808388196401E-2</v>
      </c>
    </row>
    <row r="185" spans="1:4" x14ac:dyDescent="0.25">
      <c r="A185" s="25">
        <v>43191</v>
      </c>
      <c r="B185">
        <v>7.5973657526111496E-3</v>
      </c>
      <c r="C185">
        <v>1.32070516534805E-2</v>
      </c>
      <c r="D185">
        <v>1.6398447871562E-2</v>
      </c>
    </row>
    <row r="186" spans="1:4" x14ac:dyDescent="0.25">
      <c r="A186" s="25">
        <v>43221</v>
      </c>
      <c r="B186">
        <v>9.2539566135075198E-3</v>
      </c>
      <c r="C186">
        <v>1.4870262850158999E-2</v>
      </c>
      <c r="D186">
        <v>1.77850028967259E-2</v>
      </c>
    </row>
    <row r="187" spans="1:4" x14ac:dyDescent="0.25">
      <c r="A187" s="25">
        <v>43252</v>
      </c>
      <c r="B187">
        <v>1.01180717242633E-2</v>
      </c>
      <c r="C187">
        <v>1.5040660180031799E-2</v>
      </c>
      <c r="D187">
        <v>1.7642699399005E-2</v>
      </c>
    </row>
    <row r="188" spans="1:4" x14ac:dyDescent="0.25">
      <c r="A188" s="25">
        <v>43282</v>
      </c>
      <c r="B188">
        <v>9.9676487060384004E-3</v>
      </c>
      <c r="C188">
        <v>1.7042845439145499E-2</v>
      </c>
      <c r="D188">
        <v>2.0174579914890901E-2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TPM e inflación</vt:lpstr>
      <vt:lpstr>pvencimientoco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Rincones Castañeda</dc:creator>
  <cp:lastModifiedBy>Alejandra Rincones Castañeda</cp:lastModifiedBy>
  <dcterms:created xsi:type="dcterms:W3CDTF">2018-05-31T21:21:38Z</dcterms:created>
  <dcterms:modified xsi:type="dcterms:W3CDTF">2018-08-17T15:04:08Z</dcterms:modified>
</cp:coreProperties>
</file>