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ates &amp; FX\DPP\Productos\"/>
    </mc:Choice>
  </mc:AlternateContent>
  <xr:revisionPtr revIDLastSave="0" documentId="8_{CDD57550-DD63-4C0E-BC55-3AB3F8B5ED95}" xr6:coauthVersionLast="28" xr6:coauthVersionMax="28" xr10:uidLastSave="{00000000-0000-0000-0000-000000000000}"/>
  <bookViews>
    <workbookView xWindow="0" yWindow="0" windowWidth="28800" windowHeight="11610" xr2:uid="{B6DCFDEF-1A68-48AD-8986-7BCD73F43BCA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5" i="1"/>
  <c r="H26" i="1"/>
  <c r="H27" i="1"/>
  <c r="H28" i="1"/>
  <c r="H29" i="1"/>
  <c r="H30" i="1"/>
  <c r="H31" i="1"/>
  <c r="H32" i="1"/>
  <c r="H33" i="1"/>
  <c r="H34" i="1"/>
  <c r="L3" i="1"/>
  <c r="H2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14" i="1"/>
  <c r="F13" i="1"/>
  <c r="F12" i="1"/>
  <c r="F11" i="1"/>
  <c r="F10" i="1"/>
  <c r="F9" i="1"/>
  <c r="F3" i="1"/>
  <c r="F4" i="1"/>
  <c r="F5" i="1"/>
  <c r="F6" i="1"/>
  <c r="F7" i="1"/>
  <c r="F2" i="1"/>
</calcChain>
</file>

<file path=xl/sharedStrings.xml><?xml version="1.0" encoding="utf-8"?>
<sst xmlns="http://schemas.openxmlformats.org/spreadsheetml/2006/main" count="109" uniqueCount="43">
  <si>
    <t>INTERNACIO</t>
  </si>
  <si>
    <t>SANT-CHILE</t>
  </si>
  <si>
    <t>SCOTIABANK</t>
  </si>
  <si>
    <t>BTU0150321</t>
  </si>
  <si>
    <t>BTU0150326</t>
  </si>
  <si>
    <t>BTU0200335</t>
  </si>
  <si>
    <t>BTU0300120</t>
  </si>
  <si>
    <t>BVL2BV0925</t>
  </si>
  <si>
    <t>BVL2CW0629</t>
  </si>
  <si>
    <t>BVL2CW0928</t>
  </si>
  <si>
    <t>BVL2CX0625</t>
  </si>
  <si>
    <t>CERO010320</t>
  </si>
  <si>
    <t>BCOOF20318</t>
  </si>
  <si>
    <t>Emisor</t>
  </si>
  <si>
    <t>codigo_ins</t>
  </si>
  <si>
    <t>weight</t>
  </si>
  <si>
    <t>tasa</t>
  </si>
  <si>
    <t>dur</t>
  </si>
  <si>
    <t>YTW</t>
  </si>
  <si>
    <t>Prepago</t>
  </si>
  <si>
    <t>ARS</t>
  </si>
  <si>
    <t>Moneda</t>
  </si>
  <si>
    <t>BBVA</t>
  </si>
  <si>
    <t>PAGARENR</t>
  </si>
  <si>
    <t>$</t>
  </si>
  <si>
    <t>BCI</t>
  </si>
  <si>
    <t>BOSTONSEC</t>
  </si>
  <si>
    <t>BBOTS-P1A</t>
  </si>
  <si>
    <t>UF</t>
  </si>
  <si>
    <t>BTU</t>
  </si>
  <si>
    <t>BVL</t>
  </si>
  <si>
    <t>CERO</t>
  </si>
  <si>
    <t>CONSORCIO</t>
  </si>
  <si>
    <t>COOPEUCH</t>
  </si>
  <si>
    <t>ESTADO</t>
  </si>
  <si>
    <t>LEBAC</t>
  </si>
  <si>
    <t>LEBAC0418</t>
  </si>
  <si>
    <t>RIPLEY</t>
  </si>
  <si>
    <t>SANT0920</t>
  </si>
  <si>
    <t>SANTANDER</t>
  </si>
  <si>
    <t>SECURITY</t>
  </si>
  <si>
    <t>tasa ajustada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</si>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</sst>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2" borderId="0" xfId="0" applyFill="1"/>
    <xf numFmtId="164" fontId="0" fillId="2" borderId="0" xfId="1" applyNumberFormat="1" applyFont="1" applyFill="1"/>
    <xf numFmtId="0" fontId="0" fillId="0" borderId="0" xfId="0" applyNumberFormat="1"/>
    <xf numFmtId="2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363B-3144-41F7-B6A3-0D7658894E8F}">
  <dimension ref="A1:L34"/>
  <sheetViews>
    <sheetView tabSelected="1" workbookViewId="0">
      <selection activeCell="K2" sqref="K2"/>
    </sheetView>
  </sheetViews>
  <sheetFormatPr baseColWidth="10" defaultRowHeight="15" x14ac:dyDescent="0.25"/>
  <cols>
    <col min="2" max="2" width="12.28515625" bestFit="1" customWidth="1"/>
    <col min="3" max="4" width="7.140625" bestFit="1" customWidth="1"/>
    <col min="5" max="5" width="12" bestFit="1" customWidth="1"/>
    <col min="6" max="6" width="8.28515625" bestFit="1" customWidth="1"/>
  </cols>
  <sheetData>
    <row r="1" spans="1:12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19</v>
      </c>
      <c r="G1" t="s">
        <v>21</v>
      </c>
      <c r="H1" t="s">
        <v>41</v>
      </c>
    </row>
    <row r="2" spans="1:12" x14ac:dyDescent="0.25">
      <c r="A2" t="s">
        <v>22</v>
      </c>
      <c r="B2" t="s">
        <v>23</v>
      </c>
      <c r="C2" s="1">
        <v>2.0799999999999998E-3</v>
      </c>
      <c r="D2">
        <v>2.64</v>
      </c>
      <c r="E2">
        <v>0.11</v>
      </c>
      <c r="F2" t="e">
        <f>+NA()</f>
        <v>#N/A</v>
      </c>
      <c r="G2" t="s">
        <v>24</v>
      </c>
      <c r="H2">
        <f>+IF(G2="UF",100*((1+D2/100)*(1+$L$2/100)-1),D2)</f>
        <v>2.64</v>
      </c>
      <c r="K2" t="s">
        <v>42</v>
      </c>
      <c r="L2">
        <v>2.4</v>
      </c>
    </row>
    <row r="3" spans="1:12" x14ac:dyDescent="0.25">
      <c r="A3" t="s">
        <v>22</v>
      </c>
      <c r="B3" t="s">
        <v>23</v>
      </c>
      <c r="C3" s="1">
        <v>2.0424000000000001E-2</v>
      </c>
      <c r="D3">
        <v>3</v>
      </c>
      <c r="E3">
        <v>0.71</v>
      </c>
      <c r="F3" t="e">
        <f>+NA()</f>
        <v>#N/A</v>
      </c>
      <c r="G3" t="s">
        <v>24</v>
      </c>
      <c r="H3">
        <f>+IF(G3="UF",100*((1+D3/100)*(1+$L$2/100)-1),D3)</f>
        <v>3</v>
      </c>
      <c r="K3" t="s">
        <v>18</v>
      </c>
      <c r="L3" s="5">
        <f>+SUMPRODUCT(C2:C34,H2:H34)</f>
        <v>4.9064651716800016</v>
      </c>
    </row>
    <row r="4" spans="1:12" x14ac:dyDescent="0.25">
      <c r="A4" t="s">
        <v>25</v>
      </c>
      <c r="B4" t="s">
        <v>23</v>
      </c>
      <c r="C4" s="1">
        <v>6.1380000000000002E-3</v>
      </c>
      <c r="D4">
        <v>3</v>
      </c>
      <c r="E4">
        <v>0.64</v>
      </c>
      <c r="F4" t="e">
        <f>+NA()</f>
        <v>#N/A</v>
      </c>
      <c r="G4" t="s">
        <v>24</v>
      </c>
      <c r="H4">
        <f>+IF(G4="UF",100*((1+D4/100)*(1+$L$2/100)-1),D4)</f>
        <v>3</v>
      </c>
    </row>
    <row r="5" spans="1:12" x14ac:dyDescent="0.25">
      <c r="A5" t="s">
        <v>25</v>
      </c>
      <c r="B5" t="s">
        <v>23</v>
      </c>
      <c r="C5" s="1">
        <v>5.0931999999999998E-2</v>
      </c>
      <c r="D5">
        <v>3.12</v>
      </c>
      <c r="E5">
        <v>0.76</v>
      </c>
      <c r="F5" t="e">
        <f>+NA()</f>
        <v>#N/A</v>
      </c>
      <c r="G5" t="s">
        <v>24</v>
      </c>
      <c r="H5">
        <f>+IF(G5="UF",100*((1+D5/100)*(1+$L$2/100)-1),D5)</f>
        <v>3.12</v>
      </c>
    </row>
    <row r="6" spans="1:12" x14ac:dyDescent="0.25">
      <c r="A6" t="s">
        <v>25</v>
      </c>
      <c r="B6" t="s">
        <v>23</v>
      </c>
      <c r="C6" s="1">
        <v>2.7160000000000001E-3</v>
      </c>
      <c r="D6">
        <v>3.12</v>
      </c>
      <c r="E6">
        <v>0.76</v>
      </c>
      <c r="F6" t="e">
        <f>+NA()</f>
        <v>#N/A</v>
      </c>
      <c r="G6" t="s">
        <v>24</v>
      </c>
      <c r="H6">
        <f>+IF(G6="UF",100*((1+D6/100)*(1+$L$2/100)-1),D6)</f>
        <v>3.12</v>
      </c>
    </row>
    <row r="7" spans="1:12" x14ac:dyDescent="0.25">
      <c r="A7" t="s">
        <v>25</v>
      </c>
      <c r="B7" t="s">
        <v>23</v>
      </c>
      <c r="C7" s="1">
        <v>1.354E-2</v>
      </c>
      <c r="D7">
        <v>3.12</v>
      </c>
      <c r="E7">
        <v>0.86</v>
      </c>
      <c r="F7" t="e">
        <f>+NA()</f>
        <v>#N/A</v>
      </c>
      <c r="G7" t="s">
        <v>24</v>
      </c>
      <c r="H7">
        <f>+IF(G7="UF",100*((1+D7/100)*(1+$L$2/100)-1),D7)</f>
        <v>3.12</v>
      </c>
    </row>
    <row r="8" spans="1:12" x14ac:dyDescent="0.25">
      <c r="A8" s="2" t="s">
        <v>26</v>
      </c>
      <c r="B8" s="2" t="s">
        <v>27</v>
      </c>
      <c r="C8" s="3">
        <v>5.6600000000000001E-3</v>
      </c>
      <c r="D8" s="2">
        <v>5.15</v>
      </c>
      <c r="E8" s="2">
        <v>2.13</v>
      </c>
      <c r="F8" s="2">
        <v>6.3</v>
      </c>
      <c r="G8" s="2" t="s">
        <v>28</v>
      </c>
      <c r="H8" s="2">
        <v>-1.36</v>
      </c>
    </row>
    <row r="9" spans="1:12" x14ac:dyDescent="0.25">
      <c r="A9" t="s">
        <v>29</v>
      </c>
      <c r="B9" t="s">
        <v>3</v>
      </c>
      <c r="C9" s="1">
        <v>0.40474599999999999</v>
      </c>
      <c r="D9">
        <v>1</v>
      </c>
      <c r="E9">
        <v>2.87</v>
      </c>
      <c r="F9" t="e">
        <f>+NA()</f>
        <v>#N/A</v>
      </c>
      <c r="G9" t="s">
        <v>28</v>
      </c>
      <c r="H9">
        <f>+IF(G9="UF",100*((1+D9/100)*(1+$L$2/100)-1),D9)</f>
        <v>3.4240000000000048</v>
      </c>
    </row>
    <row r="10" spans="1:12" x14ac:dyDescent="0.25">
      <c r="A10" t="s">
        <v>29</v>
      </c>
      <c r="B10" t="s">
        <v>4</v>
      </c>
      <c r="C10" s="1">
        <v>5.3553000000000003E-2</v>
      </c>
      <c r="D10">
        <v>1.73</v>
      </c>
      <c r="E10">
        <v>7.49</v>
      </c>
      <c r="F10" t="e">
        <f>+NA()</f>
        <v>#N/A</v>
      </c>
      <c r="G10" t="s">
        <v>28</v>
      </c>
      <c r="H10">
        <f>+IF(G10="UF",100*((1+D10/100)*(1+$L$2/100)-1),D10)</f>
        <v>4.1715200000000063</v>
      </c>
    </row>
    <row r="11" spans="1:12" x14ac:dyDescent="0.25">
      <c r="A11" t="s">
        <v>29</v>
      </c>
      <c r="B11" t="s">
        <v>5</v>
      </c>
      <c r="C11" s="1">
        <v>1.1047E-2</v>
      </c>
      <c r="D11">
        <v>2.15</v>
      </c>
      <c r="E11">
        <v>14.39</v>
      </c>
      <c r="F11" t="e">
        <f>+NA()</f>
        <v>#N/A</v>
      </c>
      <c r="G11" t="s">
        <v>28</v>
      </c>
      <c r="H11">
        <f>+IF(G11="UF",100*((1+D11/100)*(1+$L$2/100)-1),D11)</f>
        <v>4.6016000000000057</v>
      </c>
    </row>
    <row r="12" spans="1:12" x14ac:dyDescent="0.25">
      <c r="A12" t="s">
        <v>29</v>
      </c>
      <c r="B12" t="s">
        <v>6</v>
      </c>
      <c r="C12" s="1">
        <v>5.0209999999999998E-2</v>
      </c>
      <c r="D12">
        <v>0.56000000000000005</v>
      </c>
      <c r="E12">
        <v>1.71</v>
      </c>
      <c r="F12" t="e">
        <f>+NA()</f>
        <v>#N/A</v>
      </c>
      <c r="G12" t="s">
        <v>28</v>
      </c>
      <c r="H12">
        <f>+IF(G12="UF",100*((1+D12/100)*(1+$L$2/100)-1),D12)</f>
        <v>2.9734400000000161</v>
      </c>
    </row>
    <row r="13" spans="1:12" x14ac:dyDescent="0.25">
      <c r="A13" t="s">
        <v>30</v>
      </c>
      <c r="B13" t="s">
        <v>7</v>
      </c>
      <c r="C13" s="1">
        <v>1.5699999999999999E-4</v>
      </c>
      <c r="D13">
        <v>2.12</v>
      </c>
      <c r="E13">
        <v>3.71</v>
      </c>
      <c r="F13" t="e">
        <f>+NA()</f>
        <v>#N/A</v>
      </c>
      <c r="G13" t="s">
        <v>28</v>
      </c>
      <c r="H13">
        <f>+IF(G13="UF",100*((1+D13/100)*(1+$L$2/100)-1),D13)</f>
        <v>4.5708800000000105</v>
      </c>
    </row>
    <row r="14" spans="1:12" x14ac:dyDescent="0.25">
      <c r="A14" t="s">
        <v>30</v>
      </c>
      <c r="B14" t="s">
        <v>8</v>
      </c>
      <c r="C14" s="1">
        <v>1.4790000000000001E-3</v>
      </c>
      <c r="D14">
        <v>2.4</v>
      </c>
      <c r="E14">
        <v>5.44</v>
      </c>
      <c r="F14" t="e">
        <f>+NA()</f>
        <v>#N/A</v>
      </c>
      <c r="G14" t="s">
        <v>28</v>
      </c>
      <c r="H14">
        <f>+IF(G14="UF",100*((1+D14/100)*(1+$L$2/100)-1),D14)</f>
        <v>4.8575999999999953</v>
      </c>
    </row>
    <row r="15" spans="1:12" x14ac:dyDescent="0.25">
      <c r="A15" t="s">
        <v>30</v>
      </c>
      <c r="B15" t="s">
        <v>9</v>
      </c>
      <c r="C15" s="1">
        <v>4.1800000000000002E-4</v>
      </c>
      <c r="D15">
        <v>2.35</v>
      </c>
      <c r="E15">
        <v>5.0999999999999996</v>
      </c>
      <c r="F15" t="e">
        <f>+NA()</f>
        <v>#N/A</v>
      </c>
      <c r="G15" t="s">
        <v>28</v>
      </c>
      <c r="H15">
        <f>+IF(G15="UF",100*((1+D15/100)*(1+$L$2/100)-1),D15)</f>
        <v>4.8064000000000107</v>
      </c>
    </row>
    <row r="16" spans="1:12" x14ac:dyDescent="0.25">
      <c r="A16" t="s">
        <v>30</v>
      </c>
      <c r="B16" t="s">
        <v>10</v>
      </c>
      <c r="C16" s="1">
        <v>4.8079999999999998E-3</v>
      </c>
      <c r="D16">
        <v>2.09</v>
      </c>
      <c r="E16">
        <v>3.59</v>
      </c>
      <c r="F16" t="e">
        <f>+NA()</f>
        <v>#N/A</v>
      </c>
      <c r="G16" t="s">
        <v>28</v>
      </c>
      <c r="H16">
        <f>+IF(G16="UF",100*((1+D16/100)*(1+$L$2/100)-1),D16)</f>
        <v>4.5401599999999931</v>
      </c>
    </row>
    <row r="17" spans="1:8" x14ac:dyDescent="0.25">
      <c r="A17" t="s">
        <v>31</v>
      </c>
      <c r="B17" t="s">
        <v>11</v>
      </c>
      <c r="C17" s="1">
        <v>0</v>
      </c>
      <c r="D17">
        <v>1.18</v>
      </c>
      <c r="E17">
        <v>1.92</v>
      </c>
      <c r="F17" t="e">
        <f>+NA()</f>
        <v>#N/A</v>
      </c>
      <c r="G17" t="s">
        <v>28</v>
      </c>
      <c r="H17">
        <f>+IF(G17="UF",100*((1+D17/100)*(1+$L$2/100)-1),D17)</f>
        <v>3.6083199999999982</v>
      </c>
    </row>
    <row r="18" spans="1:8" x14ac:dyDescent="0.25">
      <c r="A18" t="s">
        <v>32</v>
      </c>
      <c r="B18" t="s">
        <v>23</v>
      </c>
      <c r="C18" s="1">
        <v>4.7479999999999996E-3</v>
      </c>
      <c r="D18">
        <v>3.24</v>
      </c>
      <c r="E18">
        <v>0.76</v>
      </c>
      <c r="F18" t="e">
        <f>+NA()</f>
        <v>#N/A</v>
      </c>
      <c r="G18" t="s">
        <v>24</v>
      </c>
      <c r="H18">
        <f>+IF(G18="UF",100*((1+D18/100)*(1+$L$2/100)-1),D18)</f>
        <v>3.24</v>
      </c>
    </row>
    <row r="19" spans="1:8" x14ac:dyDescent="0.25">
      <c r="A19" t="s">
        <v>33</v>
      </c>
      <c r="B19" t="s">
        <v>12</v>
      </c>
      <c r="C19" s="1">
        <v>2.0732E-2</v>
      </c>
      <c r="D19">
        <v>1.86</v>
      </c>
      <c r="E19">
        <v>4.75</v>
      </c>
      <c r="F19" t="e">
        <f>+NA()</f>
        <v>#N/A</v>
      </c>
      <c r="G19" t="s">
        <v>28</v>
      </c>
      <c r="H19">
        <f>+IF(G19="UF",100*((1+D19/100)*(1+$L$2/100)-1),D19)</f>
        <v>4.3046399999999929</v>
      </c>
    </row>
    <row r="20" spans="1:8" x14ac:dyDescent="0.25">
      <c r="A20" t="s">
        <v>34</v>
      </c>
      <c r="B20" t="s">
        <v>23</v>
      </c>
      <c r="C20" s="1">
        <v>3.473E-3</v>
      </c>
      <c r="D20">
        <v>2.64</v>
      </c>
      <c r="E20">
        <v>0.04</v>
      </c>
      <c r="F20" t="e">
        <f>+NA()</f>
        <v>#N/A</v>
      </c>
      <c r="G20" t="s">
        <v>24</v>
      </c>
      <c r="H20">
        <f>+IF(G20="UF",100*((1+D20/100)*(1+$L$2/100)-1),D20)</f>
        <v>2.64</v>
      </c>
    </row>
    <row r="21" spans="1:8" x14ac:dyDescent="0.25">
      <c r="A21" t="s">
        <v>34</v>
      </c>
      <c r="B21" t="s">
        <v>23</v>
      </c>
      <c r="C21" s="1">
        <v>3.4536999999999998E-2</v>
      </c>
      <c r="D21">
        <v>2.76</v>
      </c>
      <c r="E21">
        <v>0.24</v>
      </c>
      <c r="F21" t="e">
        <f>+NA()</f>
        <v>#N/A</v>
      </c>
      <c r="G21" t="s">
        <v>24</v>
      </c>
      <c r="H21">
        <f>+IF(G21="UF",100*((1+D21/100)*(1+$L$2/100)-1),D21)</f>
        <v>2.76</v>
      </c>
    </row>
    <row r="22" spans="1:8" x14ac:dyDescent="0.25">
      <c r="A22" t="s">
        <v>34</v>
      </c>
      <c r="B22" t="s">
        <v>23</v>
      </c>
      <c r="C22" s="1">
        <v>3.4199E-2</v>
      </c>
      <c r="D22">
        <v>3</v>
      </c>
      <c r="E22">
        <v>0.55000000000000004</v>
      </c>
      <c r="F22" t="e">
        <f>+NA()</f>
        <v>#N/A</v>
      </c>
      <c r="G22" t="s">
        <v>24</v>
      </c>
      <c r="H22">
        <f>+IF(G22="UF",100*((1+D22/100)*(1+$L$2/100)-1),D22)</f>
        <v>3</v>
      </c>
    </row>
    <row r="23" spans="1:8" x14ac:dyDescent="0.25">
      <c r="A23" t="s">
        <v>0</v>
      </c>
      <c r="B23" t="s">
        <v>23</v>
      </c>
      <c r="C23" s="1">
        <v>6.8050000000000003E-3</v>
      </c>
      <c r="D23">
        <v>3.24</v>
      </c>
      <c r="E23">
        <v>0.67</v>
      </c>
      <c r="F23" t="e">
        <f>+NA()</f>
        <v>#N/A</v>
      </c>
      <c r="G23" t="s">
        <v>24</v>
      </c>
      <c r="H23">
        <f>+IF(G23="UF",100*((1+D23/100)*(1+$L$2/100)-1),D23)</f>
        <v>3.24</v>
      </c>
    </row>
    <row r="24" spans="1:8" x14ac:dyDescent="0.25">
      <c r="A24" t="s">
        <v>35</v>
      </c>
      <c r="B24" t="s">
        <v>36</v>
      </c>
      <c r="C24" s="1">
        <v>6.5000000000000002E-2</v>
      </c>
      <c r="D24" s="4">
        <v>26.6</v>
      </c>
      <c r="E24">
        <v>5.2054794520547898E-2</v>
      </c>
      <c r="F24" t="e">
        <f>+NA()</f>
        <v>#N/A</v>
      </c>
      <c r="G24" t="s">
        <v>20</v>
      </c>
      <c r="H24">
        <v>26.6</v>
      </c>
    </row>
    <row r="25" spans="1:8" x14ac:dyDescent="0.25">
      <c r="A25" t="s">
        <v>37</v>
      </c>
      <c r="B25" t="s">
        <v>23</v>
      </c>
      <c r="C25" s="1">
        <v>3.437E-3</v>
      </c>
      <c r="D25">
        <v>3</v>
      </c>
      <c r="E25">
        <v>0.38</v>
      </c>
      <c r="F25" t="e">
        <f>+NA()</f>
        <v>#N/A</v>
      </c>
      <c r="G25" t="s">
        <v>24</v>
      </c>
      <c r="H25">
        <f>+IF(G25="UF",100*((1+D25/100)*(1+$L$2/100)-1),D25)</f>
        <v>3</v>
      </c>
    </row>
    <row r="26" spans="1:8" x14ac:dyDescent="0.25">
      <c r="A26" t="s">
        <v>37</v>
      </c>
      <c r="B26" t="s">
        <v>23</v>
      </c>
      <c r="C26" s="1">
        <v>3.385E-3</v>
      </c>
      <c r="D26">
        <v>3.36</v>
      </c>
      <c r="E26">
        <v>0.8</v>
      </c>
      <c r="F26" t="e">
        <f>+NA()</f>
        <v>#N/A</v>
      </c>
      <c r="G26" t="s">
        <v>24</v>
      </c>
      <c r="H26">
        <f>+IF(G26="UF",100*((1+D26/100)*(1+$L$2/100)-1),D26)</f>
        <v>3.36</v>
      </c>
    </row>
    <row r="27" spans="1:8" x14ac:dyDescent="0.25">
      <c r="A27" t="s">
        <v>1</v>
      </c>
      <c r="B27" t="s">
        <v>38</v>
      </c>
      <c r="C27" s="1">
        <v>2.9947000000000001E-2</v>
      </c>
      <c r="D27">
        <v>6.5</v>
      </c>
      <c r="E27">
        <v>2.33</v>
      </c>
      <c r="F27" t="e">
        <f>+NA()</f>
        <v>#N/A</v>
      </c>
      <c r="G27" t="s">
        <v>24</v>
      </c>
      <c r="H27">
        <f>+IF(G27="UF",100*((1+D27/100)*(1+$L$2/100)-1),D27)</f>
        <v>6.5</v>
      </c>
    </row>
    <row r="28" spans="1:8" x14ac:dyDescent="0.25">
      <c r="A28" t="s">
        <v>39</v>
      </c>
      <c r="B28" t="s">
        <v>23</v>
      </c>
      <c r="C28" s="1">
        <v>1.3879999999999999E-3</v>
      </c>
      <c r="D28">
        <v>2.64</v>
      </c>
      <c r="E28">
        <v>7.0000000000000007E-2</v>
      </c>
      <c r="F28" t="e">
        <f>+NA()</f>
        <v>#N/A</v>
      </c>
      <c r="G28" t="s">
        <v>24</v>
      </c>
      <c r="H28">
        <f>+IF(G28="UF",100*((1+D28/100)*(1+$L$2/100)-1),D28)</f>
        <v>2.64</v>
      </c>
    </row>
    <row r="29" spans="1:8" x14ac:dyDescent="0.25">
      <c r="A29" t="s">
        <v>39</v>
      </c>
      <c r="B29" t="s">
        <v>23</v>
      </c>
      <c r="C29" s="1">
        <v>3.4387000000000001E-2</v>
      </c>
      <c r="D29">
        <v>2.88</v>
      </c>
      <c r="E29">
        <v>0.38</v>
      </c>
      <c r="F29" t="e">
        <f>+NA()</f>
        <v>#N/A</v>
      </c>
      <c r="G29" t="s">
        <v>24</v>
      </c>
      <c r="H29">
        <f>+IF(G29="UF",100*((1+D29/100)*(1+$L$2/100)-1),D29)</f>
        <v>2.88</v>
      </c>
    </row>
    <row r="30" spans="1:8" x14ac:dyDescent="0.25">
      <c r="A30" t="s">
        <v>2</v>
      </c>
      <c r="B30" t="s">
        <v>23</v>
      </c>
      <c r="C30" s="1">
        <v>5.5633000000000002E-2</v>
      </c>
      <c r="D30">
        <v>2.88</v>
      </c>
      <c r="E30">
        <v>0.43</v>
      </c>
      <c r="F30" t="e">
        <f>+NA()</f>
        <v>#N/A</v>
      </c>
      <c r="G30" t="s">
        <v>24</v>
      </c>
      <c r="H30">
        <f>+IF(G30="UF",100*((1+D30/100)*(1+$L$2/100)-1),D30)</f>
        <v>2.88</v>
      </c>
    </row>
    <row r="31" spans="1:8" x14ac:dyDescent="0.25">
      <c r="A31" t="s">
        <v>2</v>
      </c>
      <c r="B31" t="s">
        <v>23</v>
      </c>
      <c r="C31" s="1">
        <v>6.8380000000000003E-3</v>
      </c>
      <c r="D31">
        <v>3</v>
      </c>
      <c r="E31">
        <v>0.56000000000000005</v>
      </c>
      <c r="F31" t="e">
        <f>+NA()</f>
        <v>#N/A</v>
      </c>
      <c r="G31" t="s">
        <v>24</v>
      </c>
      <c r="H31">
        <f>+IF(G31="UF",100*((1+D31/100)*(1+$L$2/100)-1),D31)</f>
        <v>3</v>
      </c>
    </row>
    <row r="32" spans="1:8" x14ac:dyDescent="0.25">
      <c r="A32" t="s">
        <v>2</v>
      </c>
      <c r="B32" t="s">
        <v>23</v>
      </c>
      <c r="C32" s="1">
        <v>1.3488999999999999E-2</v>
      </c>
      <c r="D32">
        <v>3.24</v>
      </c>
      <c r="E32">
        <v>0.95</v>
      </c>
      <c r="F32" t="e">
        <f>+NA()</f>
        <v>#N/A</v>
      </c>
      <c r="G32" t="s">
        <v>24</v>
      </c>
      <c r="H32">
        <f>+IF(G32="UF",100*((1+D32/100)*(1+$L$2/100)-1),D32)</f>
        <v>3.24</v>
      </c>
    </row>
    <row r="33" spans="1:8" x14ac:dyDescent="0.25">
      <c r="A33" t="s">
        <v>2</v>
      </c>
      <c r="B33" t="s">
        <v>23</v>
      </c>
      <c r="C33" s="1">
        <v>4.0441999999999999E-2</v>
      </c>
      <c r="D33">
        <v>3.24</v>
      </c>
      <c r="E33">
        <v>0.97</v>
      </c>
      <c r="F33" t="e">
        <f>+NA()</f>
        <v>#N/A</v>
      </c>
      <c r="G33" t="s">
        <v>24</v>
      </c>
      <c r="H33">
        <f>+IF(G33="UF",100*((1+D33/100)*(1+$L$2/100)-1),D33)</f>
        <v>3.24</v>
      </c>
    </row>
    <row r="34" spans="1:8" x14ac:dyDescent="0.25">
      <c r="A34" t="s">
        <v>40</v>
      </c>
      <c r="B34" t="s">
        <v>23</v>
      </c>
      <c r="C34" s="1">
        <v>1.3655E-2</v>
      </c>
      <c r="D34">
        <v>3</v>
      </c>
      <c r="E34">
        <v>0.61</v>
      </c>
      <c r="F34" t="e">
        <f>+NA()</f>
        <v>#N/A</v>
      </c>
      <c r="G34" t="s">
        <v>24</v>
      </c>
      <c r="H34">
        <f>+IF(G34="UF",100*((1+D34/100)*(1+$L$2/100)-1),D34)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Posch Ponce</dc:creator>
  <cp:lastModifiedBy>Diego Posch Ponce</cp:lastModifiedBy>
  <dcterms:created xsi:type="dcterms:W3CDTF">2018-04-16T12:48:52Z</dcterms:created>
  <dcterms:modified xsi:type="dcterms:W3CDTF">2018-04-16T14:27:24Z</dcterms:modified>
</cp:coreProperties>
</file>