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RiskAmerica\"/>
    </mc:Choice>
  </mc:AlternateContent>
  <bookViews>
    <workbookView xWindow="600" yWindow="45" windowWidth="17715" windowHeight="8505" xr2:uid="{00000000-000D-0000-FFFF-FFFF00000000}"/>
  </bookViews>
  <sheets>
    <sheet name="RARF" sheetId="1" r:id="rId1"/>
    <sheet name="RACV" sheetId="2" r:id="rId2"/>
    <sheet name="RAMO" sheetId="3" r:id="rId3"/>
    <sheet name="RAIND" sheetId="4" r:id="rId4"/>
  </sheets>
  <calcPr calcId="171027"/>
</workbook>
</file>

<file path=xl/calcChain.xml><?xml version="1.0" encoding="utf-8"?>
<calcChain xmlns="http://schemas.openxmlformats.org/spreadsheetml/2006/main">
  <c r="F47" i="1" l="1"/>
  <c r="O45" i="1"/>
  <c r="O41" i="1"/>
  <c r="O38" i="1"/>
  <c r="O35" i="1"/>
  <c r="O32" i="1"/>
  <c r="O29" i="1"/>
  <c r="O26" i="1"/>
  <c r="O23" i="1"/>
  <c r="O20" i="1"/>
  <c r="O17" i="1"/>
  <c r="O14" i="1"/>
  <c r="O11" i="1"/>
  <c r="O8" i="1"/>
  <c r="O4" i="1"/>
  <c r="P5" i="1" l="1"/>
  <c r="P46" i="1"/>
  <c r="P42" i="1"/>
  <c r="P39" i="1"/>
  <c r="P36" i="1"/>
  <c r="P33" i="1"/>
  <c r="P30" i="1"/>
  <c r="P27" i="1"/>
  <c r="P24" i="1"/>
  <c r="P21" i="1"/>
  <c r="P18" i="1"/>
  <c r="P15" i="1"/>
  <c r="P12" i="1"/>
  <c r="P9" i="1"/>
  <c r="D19" i="4"/>
  <c r="N4" i="3"/>
  <c r="D16" i="3"/>
  <c r="I15" i="3"/>
  <c r="D31" i="1"/>
  <c r="E9" i="2"/>
  <c r="J7" i="1"/>
  <c r="I44" i="3"/>
  <c r="N13" i="3"/>
  <c r="E43" i="2"/>
  <c r="E17" i="2"/>
  <c r="N37" i="3"/>
  <c r="K4" i="2"/>
  <c r="D8" i="1"/>
  <c r="I14" i="3"/>
  <c r="D17" i="1"/>
  <c r="E24" i="2"/>
  <c r="I45" i="3"/>
  <c r="D30" i="1"/>
  <c r="J20" i="1"/>
  <c r="I6" i="3"/>
  <c r="D35" i="3"/>
  <c r="E21" i="2"/>
  <c r="D10" i="1"/>
  <c r="I16" i="3"/>
  <c r="D21" i="1"/>
  <c r="E32" i="2"/>
  <c r="I49" i="3"/>
  <c r="J15" i="1"/>
  <c r="D19" i="1"/>
  <c r="N32" i="3"/>
  <c r="N23" i="3"/>
  <c r="D5" i="1"/>
  <c r="C15" i="4"/>
  <c r="N44" i="3"/>
  <c r="D56" i="3"/>
  <c r="D37" i="3"/>
  <c r="N47" i="3"/>
  <c r="E3" i="2"/>
  <c r="D10" i="3"/>
  <c r="E28" i="2"/>
  <c r="J24" i="1"/>
  <c r="N5" i="3"/>
  <c r="N10" i="3"/>
  <c r="I50" i="3"/>
  <c r="K29" i="2"/>
  <c r="D20" i="1"/>
  <c r="D18" i="4"/>
  <c r="K3" i="2"/>
  <c r="E18" i="2"/>
  <c r="J29" i="1"/>
  <c r="N46" i="3"/>
  <c r="E14" i="2"/>
  <c r="N39" i="3"/>
  <c r="N42" i="3"/>
  <c r="I24" i="3"/>
  <c r="N19" i="3"/>
  <c r="D10" i="4"/>
  <c r="N20" i="3"/>
  <c r="D32" i="3"/>
  <c r="I47" i="3"/>
  <c r="J32" i="1"/>
  <c r="K22" i="2"/>
  <c r="J23" i="1"/>
  <c r="I60" i="3"/>
  <c r="N45" i="3"/>
  <c r="J4" i="1"/>
  <c r="E23" i="2"/>
  <c r="D49" i="3"/>
  <c r="E13" i="2"/>
  <c r="D24" i="1"/>
  <c r="I30" i="3"/>
  <c r="J18" i="1"/>
  <c r="E45" i="2"/>
  <c r="D19" i="3"/>
  <c r="N30" i="3"/>
  <c r="I25" i="3"/>
  <c r="I38" i="3"/>
  <c r="E36" i="2"/>
  <c r="J28" i="1"/>
  <c r="D26" i="1"/>
  <c r="I32" i="3"/>
  <c r="J22" i="1"/>
  <c r="K31" i="2"/>
  <c r="D23" i="3"/>
  <c r="N14" i="3"/>
  <c r="N51" i="3"/>
  <c r="I22" i="3"/>
  <c r="I29" i="3"/>
  <c r="I43" i="3"/>
  <c r="C6" i="4"/>
  <c r="N60" i="3"/>
  <c r="K33" i="2"/>
  <c r="K11" i="2"/>
  <c r="I21" i="3"/>
  <c r="D14" i="4"/>
  <c r="D58" i="3"/>
  <c r="C13" i="4"/>
  <c r="I3" i="3"/>
  <c r="D17" i="3"/>
  <c r="E25" i="2"/>
  <c r="I27" i="3"/>
  <c r="D29" i="1"/>
  <c r="D3" i="4"/>
  <c r="N25" i="3"/>
  <c r="E46" i="2"/>
  <c r="D44" i="3"/>
  <c r="J10" i="1"/>
  <c r="E10" i="2"/>
  <c r="N11" i="3"/>
  <c r="J3" i="1"/>
  <c r="E20" i="2"/>
  <c r="N9" i="3"/>
  <c r="E31" i="2"/>
  <c r="D54" i="3"/>
  <c r="D32" i="1"/>
  <c r="I31" i="3"/>
  <c r="I39" i="3"/>
  <c r="C19" i="4"/>
  <c r="N36" i="3"/>
  <c r="D48" i="3"/>
  <c r="D21" i="3"/>
  <c r="N31" i="3"/>
  <c r="E15" i="2"/>
  <c r="N6" i="3"/>
  <c r="D18" i="3"/>
  <c r="I19" i="3"/>
  <c r="D3" i="1"/>
  <c r="D13" i="3"/>
  <c r="E27" i="2"/>
  <c r="D18" i="1"/>
  <c r="J9" i="1"/>
  <c r="I46" i="3"/>
  <c r="N17" i="3"/>
  <c r="E30" i="2"/>
  <c r="D51" i="3"/>
  <c r="I36" i="3"/>
  <c r="K17" i="2"/>
  <c r="D28" i="3"/>
  <c r="D12" i="4"/>
  <c r="D7" i="3"/>
  <c r="J11" i="1"/>
  <c r="I48" i="3"/>
  <c r="N21" i="3"/>
  <c r="E38" i="2"/>
  <c r="D55" i="3"/>
  <c r="I52" i="3"/>
  <c r="D31" i="3"/>
  <c r="D12" i="3"/>
  <c r="K13" i="2"/>
  <c r="K7" i="2"/>
  <c r="D12" i="1"/>
  <c r="I18" i="3"/>
  <c r="D25" i="1"/>
  <c r="E40" i="2"/>
  <c r="I53" i="3"/>
  <c r="C5" i="4"/>
  <c r="J30" i="1"/>
  <c r="N48" i="3"/>
  <c r="K35" i="2"/>
  <c r="E6" i="2"/>
  <c r="I23" i="3"/>
  <c r="J12" i="1"/>
  <c r="D4" i="4"/>
  <c r="J13" i="1"/>
  <c r="J31" i="1"/>
  <c r="I26" i="3"/>
  <c r="D36" i="3"/>
  <c r="N26" i="3"/>
  <c r="I7" i="3"/>
  <c r="D15" i="1"/>
  <c r="D43" i="3"/>
  <c r="D23" i="1"/>
  <c r="E39" i="2"/>
  <c r="D45" i="3"/>
  <c r="D24" i="3"/>
  <c r="I4" i="3"/>
  <c r="C10" i="4"/>
  <c r="N52" i="3"/>
  <c r="K16" i="2"/>
  <c r="D53" i="3"/>
  <c r="I5" i="3"/>
  <c r="D9" i="4"/>
  <c r="N22" i="3"/>
  <c r="D34" i="3"/>
  <c r="I51" i="3"/>
  <c r="N35" i="3"/>
  <c r="C3" i="4"/>
  <c r="I33" i="3"/>
  <c r="N27" i="3"/>
  <c r="J25" i="1"/>
  <c r="D4" i="3"/>
  <c r="N49" i="3"/>
  <c r="D7" i="1"/>
  <c r="E4" i="2"/>
  <c r="D26" i="3"/>
  <c r="E34" i="2"/>
  <c r="K24" i="2"/>
  <c r="N18" i="3"/>
  <c r="E7" i="2"/>
  <c r="J27" i="1"/>
  <c r="D6" i="3"/>
  <c r="N53" i="3"/>
  <c r="D11" i="1"/>
  <c r="E12" i="2"/>
  <c r="D42" i="3"/>
  <c r="K32" i="2"/>
  <c r="D60" i="3"/>
  <c r="E42" i="2"/>
  <c r="D27" i="1"/>
  <c r="D28" i="1"/>
  <c r="I34" i="3"/>
  <c r="J26" i="1"/>
  <c r="K27" i="2"/>
  <c r="D27" i="3"/>
  <c r="D14" i="1"/>
  <c r="I35" i="3"/>
  <c r="I54" i="3"/>
  <c r="C12" i="4"/>
  <c r="N59" i="3"/>
  <c r="J8" i="1"/>
  <c r="K25" i="2"/>
  <c r="D13" i="4"/>
  <c r="N33" i="3"/>
  <c r="I8" i="3"/>
  <c r="D16" i="4"/>
  <c r="D22" i="3"/>
  <c r="E33" i="2"/>
  <c r="D33" i="1"/>
  <c r="D39" i="3"/>
  <c r="D59" i="3"/>
  <c r="D34" i="1"/>
  <c r="E29" i="2"/>
  <c r="N54" i="3"/>
  <c r="D57" i="3"/>
  <c r="N50" i="3"/>
  <c r="N24" i="3"/>
  <c r="I55" i="3"/>
  <c r="D16" i="1"/>
  <c r="D7" i="4"/>
  <c r="D38" i="3"/>
  <c r="C4" i="4"/>
  <c r="N57" i="3"/>
  <c r="J34" i="1"/>
  <c r="J5" i="1"/>
  <c r="I12" i="3"/>
  <c r="D13" i="1"/>
  <c r="D15" i="3"/>
  <c r="E22" i="2"/>
  <c r="N40" i="3"/>
  <c r="D29" i="3"/>
  <c r="J17" i="1"/>
  <c r="C16" i="4"/>
  <c r="N43" i="3"/>
  <c r="D9" i="3"/>
  <c r="N12" i="3"/>
  <c r="J16" i="1"/>
  <c r="I40" i="3"/>
  <c r="D4" i="1"/>
  <c r="I10" i="3"/>
  <c r="D9" i="1"/>
  <c r="E8" i="2"/>
  <c r="I37" i="3"/>
  <c r="C18" i="4"/>
  <c r="N38" i="3"/>
  <c r="D50" i="3"/>
  <c r="D25" i="3"/>
  <c r="I9" i="3"/>
  <c r="J19" i="1"/>
  <c r="E44" i="2"/>
  <c r="D17" i="4"/>
  <c r="N8" i="3"/>
  <c r="D20" i="3"/>
  <c r="J21" i="1"/>
  <c r="I58" i="3"/>
  <c r="N41" i="3"/>
  <c r="E35" i="2"/>
  <c r="K28" i="2"/>
  <c r="D22" i="1"/>
  <c r="I28" i="3"/>
  <c r="J14" i="1"/>
  <c r="E37" i="2"/>
  <c r="K6" i="2"/>
  <c r="K18" i="2"/>
  <c r="D47" i="3"/>
  <c r="C8" i="4"/>
  <c r="N56" i="3"/>
  <c r="K12" i="2"/>
  <c r="D3" i="3"/>
  <c r="I13" i="3"/>
  <c r="D5" i="4"/>
  <c r="K26" i="2"/>
  <c r="N16" i="3"/>
  <c r="N55" i="3"/>
  <c r="I11" i="3"/>
  <c r="C7" i="4"/>
  <c r="N58" i="3"/>
  <c r="K30" i="2"/>
  <c r="K15" i="2"/>
  <c r="I17" i="3"/>
  <c r="C14" i="4"/>
  <c r="E5" i="2"/>
  <c r="J33" i="1"/>
  <c r="E19" i="2"/>
  <c r="D30" i="3"/>
  <c r="D6" i="4"/>
  <c r="N28" i="3"/>
  <c r="D40" i="3"/>
  <c r="D5" i="3"/>
  <c r="N15" i="3"/>
  <c r="E26" i="2"/>
  <c r="I20" i="3"/>
  <c r="I57" i="3"/>
  <c r="K5" i="2"/>
  <c r="D46" i="3"/>
  <c r="K34" i="2"/>
  <c r="D11" i="3"/>
  <c r="C9" i="4"/>
  <c r="K14" i="2"/>
  <c r="I41" i="3"/>
  <c r="D8" i="4"/>
  <c r="N7" i="3"/>
  <c r="N3" i="3"/>
  <c r="D14" i="3"/>
  <c r="I59" i="3"/>
  <c r="N29" i="3"/>
  <c r="K23" i="2"/>
  <c r="D8" i="3"/>
  <c r="E11" i="2"/>
  <c r="N34" i="3"/>
  <c r="I42" i="3"/>
  <c r="D6" i="1"/>
  <c r="E16" i="2"/>
  <c r="I56" i="3"/>
  <c r="C17" i="4"/>
  <c r="D52" i="3"/>
  <c r="D41" i="3"/>
  <c r="J6" i="1"/>
  <c r="D33" i="3"/>
  <c r="D15" i="4"/>
  <c r="E41" i="2"/>
</calcChain>
</file>

<file path=xl/sharedStrings.xml><?xml version="1.0" encoding="utf-8"?>
<sst xmlns="http://schemas.openxmlformats.org/spreadsheetml/2006/main" count="702" uniqueCount="177">
  <si>
    <t>NEMO</t>
  </si>
  <si>
    <t>FECHA</t>
  </si>
  <si>
    <t>COLUMNA</t>
  </si>
  <si>
    <t>BACEN-A1</t>
  </si>
  <si>
    <t>TIR</t>
  </si>
  <si>
    <t>TIPO_SVS</t>
  </si>
  <si>
    <t>CUPONES</t>
  </si>
  <si>
    <t>BLAPO-G</t>
  </si>
  <si>
    <t>TIPO</t>
  </si>
  <si>
    <t>TIPO_AFP</t>
  </si>
  <si>
    <t>CLASIFICACION</t>
  </si>
  <si>
    <t>BASE_TASA</t>
  </si>
  <si>
    <t>CONVEXIDAD</t>
  </si>
  <si>
    <t>CORTE_MAXIMO</t>
  </si>
  <si>
    <t>CORTE_MINIMO</t>
  </si>
  <si>
    <t>DURACION</t>
  </si>
  <si>
    <t>EMISOR</t>
  </si>
  <si>
    <t>FECHA_EMISION</t>
  </si>
  <si>
    <t>FECHA_PREPAGABLE</t>
  </si>
  <si>
    <t>FECHA_VENCIMIENTO</t>
  </si>
  <si>
    <t>MONEDA</t>
  </si>
  <si>
    <t>MONTO_EMISION</t>
  </si>
  <si>
    <t>NOMINAL_OUTSTANDING</t>
  </si>
  <si>
    <t>PLAZO</t>
  </si>
  <si>
    <t>PPVPAR</t>
  </si>
  <si>
    <t>PRECIO</t>
  </si>
  <si>
    <t>PRECIO_LIMPIO</t>
  </si>
  <si>
    <t>PRECIO_SUCIO</t>
  </si>
  <si>
    <t>RETORNO_1D</t>
  </si>
  <si>
    <t>RETORNO_MTD</t>
  </si>
  <si>
    <t>RETORNO_YTD</t>
  </si>
  <si>
    <t>TASA_EMISION</t>
  </si>
  <si>
    <t>TERA</t>
  </si>
  <si>
    <t>TIPO_VALORIZACION</t>
  </si>
  <si>
    <t>VALOR_PAR</t>
  </si>
  <si>
    <t>VOLATILIDAD</t>
  </si>
  <si>
    <t>RESULTADO</t>
  </si>
  <si>
    <t>CURVA</t>
  </si>
  <si>
    <t>BASETASA</t>
  </si>
  <si>
    <t>BCP</t>
  </si>
  <si>
    <t>BCU</t>
  </si>
  <si>
    <t>BREAKEVEN_DEP</t>
  </si>
  <si>
    <t>BREAKEVEN_GOB</t>
  </si>
  <si>
    <t>BREAKEVEN_SWAP</t>
  </si>
  <si>
    <t>Corp_UF_A</t>
  </si>
  <si>
    <t>Corp_UF_AA</t>
  </si>
  <si>
    <t>Corp_UF_AAA</t>
  </si>
  <si>
    <t>Corp_UF_BBB</t>
  </si>
  <si>
    <t>Dep_CLP</t>
  </si>
  <si>
    <t>Dep_CLP_BBVA</t>
  </si>
  <si>
    <t>Dep_CLP_BCI</t>
  </si>
  <si>
    <t>Dep_CLP_BICE</t>
  </si>
  <si>
    <t>Dep_CLP_CHILE</t>
  </si>
  <si>
    <t>Dep_CLP_CONSORCIO</t>
  </si>
  <si>
    <t>Dep_CLP_CORPBANCA</t>
  </si>
  <si>
    <t>Dep_CLP_ESTADO</t>
  </si>
  <si>
    <t>Dep_CLP_G5</t>
  </si>
  <si>
    <t>Dep_CLP_ITAU</t>
  </si>
  <si>
    <t>Dep_CLP_N1</t>
  </si>
  <si>
    <t>Dep_CLP_N1+</t>
  </si>
  <si>
    <t>Dep_CLP_PENTA</t>
  </si>
  <si>
    <t>Dep_CLP_RIPLEY</t>
  </si>
  <si>
    <t>Dep_CLP_SANT-CHILE</t>
  </si>
  <si>
    <t>Dep_CLP_SECURITY</t>
  </si>
  <si>
    <t>Dep_UF</t>
  </si>
  <si>
    <t>Dep_USD</t>
  </si>
  <si>
    <t>Gob_CLP</t>
  </si>
  <si>
    <t>Gob_PDBC</t>
  </si>
  <si>
    <t>Gob_RECO</t>
  </si>
  <si>
    <t>Gob_UF</t>
  </si>
  <si>
    <t>Gob_USD</t>
  </si>
  <si>
    <t>Gob_USD_Treasury</t>
  </si>
  <si>
    <t>NDF_EURO/USD</t>
  </si>
  <si>
    <t>NDF_UF/CLP</t>
  </si>
  <si>
    <t>NDF_USD/CLP_Local</t>
  </si>
  <si>
    <t>NDF_USD/CLP_OffShore</t>
  </si>
  <si>
    <t>NDF_USDObs/CLP_Local</t>
  </si>
  <si>
    <t>SPREAD_CORP_A</t>
  </si>
  <si>
    <t>SPREAD_CORP_AA</t>
  </si>
  <si>
    <t>SPREAD_CORP_AAA</t>
  </si>
  <si>
    <t>SPREAD_CORP_BBB</t>
  </si>
  <si>
    <t>Swap_CLP_Cam</t>
  </si>
  <si>
    <t>Swap_UF_Cam</t>
  </si>
  <si>
    <t>ACT365</t>
  </si>
  <si>
    <t>ACT30</t>
  </si>
  <si>
    <t>ACT360</t>
  </si>
  <si>
    <t>CC</t>
  </si>
  <si>
    <t>LACT365</t>
  </si>
  <si>
    <t>BASE</t>
  </si>
  <si>
    <t>AED</t>
  </si>
  <si>
    <t>ARS</t>
  </si>
  <si>
    <t>AUD</t>
  </si>
  <si>
    <t>BMD</t>
  </si>
  <si>
    <t>BOB</t>
  </si>
  <si>
    <t>BRL</t>
  </si>
  <si>
    <t>BSD</t>
  </si>
  <si>
    <t>CAD</t>
  </si>
  <si>
    <t>CHF</t>
  </si>
  <si>
    <t>CLP</t>
  </si>
  <si>
    <t>CNY</t>
  </si>
  <si>
    <t>COP</t>
  </si>
  <si>
    <t>CRC</t>
  </si>
  <si>
    <t>CUP</t>
  </si>
  <si>
    <t>CZK</t>
  </si>
  <si>
    <t>DKK</t>
  </si>
  <si>
    <t>DOP</t>
  </si>
  <si>
    <t>EGP</t>
  </si>
  <si>
    <t>EUR</t>
  </si>
  <si>
    <t>FJD</t>
  </si>
  <si>
    <t>GBP</t>
  </si>
  <si>
    <t>HKD</t>
  </si>
  <si>
    <t>HUF</t>
  </si>
  <si>
    <t>IDR</t>
  </si>
  <si>
    <t>ILS</t>
  </si>
  <si>
    <t>INR</t>
  </si>
  <si>
    <t>IRR</t>
  </si>
  <si>
    <t>ISK</t>
  </si>
  <si>
    <t>JPY</t>
  </si>
  <si>
    <t>KRW</t>
  </si>
  <si>
    <t>KYD</t>
  </si>
  <si>
    <t>KZT</t>
  </si>
  <si>
    <t>MXN</t>
  </si>
  <si>
    <t>MYR</t>
  </si>
  <si>
    <t>NOK</t>
  </si>
  <si>
    <t>NZD</t>
  </si>
  <si>
    <t>PAB</t>
  </si>
  <si>
    <t>PEN</t>
  </si>
  <si>
    <t>PHP</t>
  </si>
  <si>
    <t>PKR</t>
  </si>
  <si>
    <t>PLN</t>
  </si>
  <si>
    <t>PYG</t>
  </si>
  <si>
    <t>QTQ</t>
  </si>
  <si>
    <t>RON</t>
  </si>
  <si>
    <t>RUB</t>
  </si>
  <si>
    <t>SAR</t>
  </si>
  <si>
    <t>SEK</t>
  </si>
  <si>
    <t>SGD</t>
  </si>
  <si>
    <t>THB</t>
  </si>
  <si>
    <t>TRY</t>
  </si>
  <si>
    <t>TWD</t>
  </si>
  <si>
    <t>UAH</t>
  </si>
  <si>
    <t>USD</t>
  </si>
  <si>
    <t>UYU</t>
  </si>
  <si>
    <t>VEF</t>
  </si>
  <si>
    <t>XPF</t>
  </si>
  <si>
    <t>ZAR</t>
  </si>
  <si>
    <t>UF</t>
  </si>
  <si>
    <t>Consulta de distintas curvas</t>
  </si>
  <si>
    <t>Consulta en distintas bases</t>
  </si>
  <si>
    <t>Consulta para distintos plazos</t>
  </si>
  <si>
    <t>Consulta para distintas fechas</t>
  </si>
  <si>
    <t>Consulta de todas las monedas</t>
  </si>
  <si>
    <t>Consulta de una moneda en distintas bases</t>
  </si>
  <si>
    <t>Consulta histórica de una moneda</t>
  </si>
  <si>
    <t>Consulta propiedades de un instrumento</t>
  </si>
  <si>
    <t>Consulta de valor histórico</t>
  </si>
  <si>
    <t>TIR_BASE</t>
  </si>
  <si>
    <t>Consulta de Indices</t>
  </si>
  <si>
    <t>Indice</t>
  </si>
  <si>
    <t>Fecha</t>
  </si>
  <si>
    <t>VALOR</t>
  </si>
  <si>
    <t>IPSA</t>
  </si>
  <si>
    <t>RACL</t>
  </si>
  <si>
    <t>BTU0300120</t>
  </si>
  <si>
    <t>CERO010320</t>
  </si>
  <si>
    <t>BBOTS-P1A</t>
  </si>
  <si>
    <t>BTP0450221</t>
  </si>
  <si>
    <t>BTP0450321</t>
  </si>
  <si>
    <t>BTU0150321</t>
  </si>
  <si>
    <t>BVL2CX0625</t>
  </si>
  <si>
    <t>BCP0600322</t>
  </si>
  <si>
    <t>BVL2BV0925</t>
  </si>
  <si>
    <t>BVL2CW0928</t>
  </si>
  <si>
    <t>BVL2CW0629</t>
  </si>
  <si>
    <t>BTU0150326</t>
  </si>
  <si>
    <t>BFAL-B0510</t>
  </si>
  <si>
    <t>BTP0500335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</si>
</sst>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%"/>
    <numFmt numFmtId="168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ill="1"/>
    <xf numFmtId="14" fontId="0" fillId="0" borderId="0" xfId="0" applyNumberFormat="1" applyFill="1"/>
    <xf numFmtId="1" fontId="0" fillId="2" borderId="0" xfId="0" applyNumberFormat="1" applyFill="1"/>
    <xf numFmtId="10" fontId="0" fillId="0" borderId="0" xfId="1" applyNumberFormat="1" applyFont="1"/>
    <xf numFmtId="166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ddf716bceb5d454da1d66da9e0d28ca3">
      <tp>
        <v>2.2358016220785899</v>
        <stp/>
        <stp>racv</stp>
        <stp>Corp_UF_AAA</stp>
        <stp>2015-12-15</stp>
        <stp>ACT365</stp>
        <stp>300</stp>
        <tr r="E10" s="2"/>
      </tp>
    </main>
    <main first="rtdsrv.ddf716bceb5d454da1d66da9e0d28ca3">
      <tp>
        <v>5.1667638801267097</v>
        <stp/>
        <stp>racv</stp>
        <stp>Corp_UF_BBB</stp>
        <stp>2015-12-15</stp>
        <stp>ACT365</stp>
        <stp>300</stp>
        <tr r="E11" s="2"/>
      </tp>
    </main>
    <main first="rtdsrv.ddf716bceb5d454da1d66da9e0d28ca3">
      <tp>
        <v>5.5787556825279703</v>
        <stp/>
        <stp>racv</stp>
        <stp>Dep_CLP_RIPLEY</stp>
        <stp>2015-12-15</stp>
        <stp>ACT365</stp>
        <stp>300</stp>
        <tr r="E25" s="2"/>
      </tp>
      <tp>
        <v>4.8954331305570902</v>
        <stp/>
        <stp>racv</stp>
        <stp>Dep_CLP_ESTADO</stp>
        <stp>2015-12-15</stp>
        <stp>ACT365</stp>
        <stp>300</stp>
        <tr r="E19" s="2"/>
      </tp>
      <tp>
        <v>732.88510822542901</v>
        <stp/>
        <stp>racv</stp>
        <stp>NDF_USD/CLP_Local</stp>
        <stp>2015-12-15</stp>
        <stp>ACT365</stp>
        <stp>300</stp>
        <tr r="E38" s="2"/>
      </tp>
    </main>
    <main first="rtdsrv.ddf716bceb5d454da1d66da9e0d28ca3">
      <tp>
        <v>4365</v>
        <stp/>
        <stp>rarf</stp>
        <stp>BACEN-A1</stp>
        <stp>2015-01-02</stp>
        <stp>PLAZO</stp>
        <tr r="D17" s="1"/>
      </tp>
      <tp t="s">
        <v>AA-</v>
        <stp/>
        <stp>rarf</stp>
        <stp>BACEN-A1</stp>
        <stp>2015-01-02</stp>
        <stp>CLASIFICACION</stp>
        <tr r="D4" s="1"/>
      </tp>
    </main>
    <main first="rtdsrv.ddf716bceb5d454da1d66da9e0d28ca3">
      <tp>
        <v>54.567445926444002</v>
        <stp/>
        <stp>rarf</stp>
        <stp>BACEN-A1</stp>
        <stp>2015-01-02</stp>
        <stp>CONVEXIDAD</stp>
        <tr r="D5" s="1"/>
      </tp>
    </main>
    <main first="rtdsrv.ddf716bceb5d454da1d66da9e0d28ca3">
      <tp>
        <v>13000500</v>
        <stp/>
        <stp>rarf</stp>
        <stp>BACEN-A1</stp>
        <stp>2015-01-02</stp>
        <stp>MONTO_EMISION</stp>
        <tr r="D15" s="1"/>
      </tp>
      <tp>
        <v>7.1556906128634004E-4</v>
        <stp/>
        <stp>rarf</stp>
        <stp>BACEN-A1</stp>
        <stp>2015-01-02</stp>
        <stp>RETORNO_1D</stp>
        <tr r="D22" s="1"/>
      </tp>
      <tp>
        <v>1.1544023453773999</v>
        <stp/>
        <stp>racv</stp>
        <stp>Gob_UF</stp>
        <stp>2015-12-15</stp>
        <stp>ACT365</stp>
        <stp>254</stp>
        <tr r="K15" s="2"/>
      </tp>
      <tp>
        <v>1.14886920419213</v>
        <stp/>
        <stp>racv</stp>
        <stp>Gob_UF</stp>
        <stp>2015-12-15</stp>
        <stp>ACT365</stp>
        <stp>255</stp>
        <tr r="K16" s="2"/>
      </tp>
      <tp>
        <v>1.1433863158120301</v>
        <stp/>
        <stp>racv</stp>
        <stp>Gob_UF</stp>
        <stp>2015-12-15</stp>
        <stp>ACT365</stp>
        <stp>256</stp>
        <tr r="K17" s="2"/>
      </tp>
      <tp>
        <v>1.1379534322150999</v>
        <stp/>
        <stp>racv</stp>
        <stp>Gob_UF</stp>
        <stp>2015-12-15</stp>
        <stp>ACT365</stp>
        <stp>257</stp>
        <tr r="K18" s="2"/>
      </tp>
      <tp>
        <v>1.1770424072671299</v>
        <stp/>
        <stp>racv</stp>
        <stp>Gob_UF</stp>
        <stp>2015-12-15</stp>
        <stp>ACT365</stp>
        <stp>250</stp>
        <tr r="K11" s="2"/>
      </tp>
      <tp>
        <v>1.17130576974829</v>
        <stp/>
        <stp>racv</stp>
        <stp>Gob_UF</stp>
        <stp>2015-12-15</stp>
        <stp>ACT365</stp>
        <stp>251</stp>
        <tr r="K12" s="2"/>
      </tp>
      <tp>
        <v>1.1656203795240101</v>
        <stp/>
        <stp>racv</stp>
        <stp>Gob_UF</stp>
        <stp>2015-12-15</stp>
        <stp>ACT365</stp>
        <stp>252</stp>
        <tr r="K13" s="2"/>
      </tp>
      <tp>
        <v>1.1599859876480201</v>
        <stp/>
        <stp>racv</stp>
        <stp>Gob_UF</stp>
        <stp>2015-12-15</stp>
        <stp>ACT365</stp>
        <stp>253</stp>
        <tr r="K14" s="2"/>
      </tp>
      <tp>
        <v>0.93441325152293897</v>
        <stp/>
        <stp>racv</stp>
        <stp>Gob_UF</stp>
        <stp>2015-12-15</stp>
        <stp>ACT360</stp>
        <stp>300</stp>
        <tr r="K4" s="2"/>
      </tp>
      <tp>
        <v>0.948188782500337</v>
        <stp/>
        <stp>racv</stp>
        <stp>Gob_UF</stp>
        <stp>2015-12-15</stp>
        <stp>ACT365</stp>
        <stp>300</stp>
        <tr r="K5" s="2"/>
        <tr r="E33" s="2"/>
      </tp>
      <tp>
        <v>0.919989568791446</v>
        <stp/>
        <stp>racv</stp>
        <stp>Gob_UF</stp>
        <stp>2015-12-14</stp>
        <stp>ACT365</stp>
        <stp>300</stp>
        <tr r="K35" s="2"/>
      </tp>
      <tp>
        <v>0.93823578537515195</v>
        <stp/>
        <stp>racv</stp>
        <stp>Gob_UF</stp>
        <stp>2015-12-11</stp>
        <stp>ACT365</stp>
        <stp>300</stp>
        <tr r="K32" s="2"/>
      </tp>
      <tp>
        <v>0.91805773168565097</v>
        <stp/>
        <stp>racv</stp>
        <stp>Gob_UF</stp>
        <stp>2015-12-10</stp>
        <stp>ACT365</stp>
        <stp>300</stp>
        <tr r="K31" s="2"/>
      </tp>
      <tp>
        <v>0.93823578537515195</v>
        <stp/>
        <stp>racv</stp>
        <stp>Gob_UF</stp>
        <stp>2015-12-13</stp>
        <stp>ACT365</stp>
        <stp>300</stp>
        <tr r="K34" s="2"/>
      </tp>
      <tp>
        <v>0.93823578537515195</v>
        <stp/>
        <stp>racv</stp>
        <stp>Gob_UF</stp>
        <stp>2015-12-12</stp>
        <stp>ACT365</stp>
        <stp>300</stp>
        <tr r="K33" s="2"/>
      </tp>
      <tp>
        <v>0.853832509778507</v>
        <stp/>
        <stp>racv</stp>
        <stp>Gob_UF</stp>
        <stp>2015-12-05</stp>
        <stp>ACT365</stp>
        <stp>300</stp>
        <tr r="K26" s="2"/>
      </tp>
      <tp>
        <v>0.853832509778507</v>
        <stp/>
        <stp>racv</stp>
        <stp>Gob_UF</stp>
        <stp>2015-12-04</stp>
        <stp>ACT365</stp>
        <stp>300</stp>
        <tr r="K25" s="2"/>
      </tp>
      <tp>
        <v>0.893734043641636</v>
        <stp/>
        <stp>racv</stp>
        <stp>Gob_UF</stp>
        <stp>2015-12-07</stp>
        <stp>ACT365</stp>
        <stp>300</stp>
        <tr r="K28" s="2"/>
      </tp>
      <tp>
        <v>0.853832509778507</v>
        <stp/>
        <stp>racv</stp>
        <stp>Gob_UF</stp>
        <stp>2015-12-06</stp>
        <stp>ACT365</stp>
        <stp>300</stp>
        <tr r="K27" s="2"/>
      </tp>
      <tp>
        <v>0.86131132870717098</v>
        <stp/>
        <stp>racv</stp>
        <stp>Gob_UF</stp>
        <stp>2015-12-01</stp>
        <stp>ACT365</stp>
        <stp>300</stp>
        <tr r="K22" s="2"/>
      </tp>
      <tp>
        <v>0.75678935734533304</v>
        <stp/>
        <stp>racv</stp>
        <stp>Gob_UF</stp>
        <stp>2015-12-03</stp>
        <stp>ACT365</stp>
        <stp>300</stp>
        <tr r="K24" s="2"/>
      </tp>
      <tp>
        <v>0.79384628364074195</v>
        <stp/>
        <stp>racv</stp>
        <stp>Gob_UF</stp>
        <stp>2015-12-02</stp>
        <stp>ACT365</stp>
        <stp>300</stp>
        <tr r="K23" s="2"/>
      </tp>
      <tp>
        <v>0.86409382283918501</v>
        <stp/>
        <stp>racv</stp>
        <stp>Gob_UF</stp>
        <stp>2015-12-09</stp>
        <stp>ACT365</stp>
        <stp>300</stp>
        <tr r="K30" s="2"/>
      </tp>
      <tp>
        <v>0.893734043641636</v>
        <stp/>
        <stp>racv</stp>
        <stp>Gob_UF</stp>
        <stp>2015-12-08</stp>
        <stp>ACT365</stp>
        <stp>300</stp>
        <tr r="K29" s="2"/>
      </tp>
    </main>
    <main first="rtdsrv.ddf716bceb5d454da1d66da9e0d28ca3">
      <tp>
        <v>732.19510822542895</v>
        <stp/>
        <stp>racv</stp>
        <stp>NDF_USDObs/CLP_Local</stp>
        <stp>2015-12-15</stp>
        <stp>ACT365</stp>
        <stp>300</stp>
        <tr r="E40" s="2"/>
      </tp>
    </main>
    <main first="rtdsrv.ddf716bceb5d454da1d66da9e0d28ca3">
      <tp>
        <v>111.02967703963</v>
        <stp/>
        <stp>rarf</stp>
        <stp>BACEN-A1</stp>
        <stp>2015-01-02</stp>
        <stp>PRECIO_LIMPIO</stp>
        <tr r="D20" s="1"/>
      </tp>
    </main>
    <main first="rtdsrv.ddf716bceb5d454da1d66da9e0d28ca3">
      <tp>
        <v>4.91375257320417</v>
        <stp/>
        <stp>racv</stp>
        <stp>Dep_CLP_BCI</stp>
        <stp>2015-12-15</stp>
        <stp>ACT365</stp>
        <stp>300</stp>
        <tr r="E14" s="2"/>
      </tp>
      <tp t="s">
        <v>15/12/2003</v>
        <stp/>
        <stp>rarf</stp>
        <stp>BACEN-A1</stp>
        <stp>2015-01-02</stp>
        <stp>FECHA_EMISION</stp>
        <tr r="D11" s="1"/>
      </tp>
    </main>
    <main first="rtdsrv.ddf716bceb5d454da1d66da9e0d28ca3">
      <tp>
        <v>1.9639835099890299</v>
        <stp/>
        <stp>racv</stp>
        <stp>Dep_UF</stp>
        <stp>2015-12-15</stp>
        <stp>ACT365</stp>
        <stp>300</stp>
        <tr r="E28" s="2"/>
      </tp>
      <tp>
        <v>4.8581433024322402</v>
        <stp/>
        <stp>racv</stp>
        <stp>Dep_CLP_G5</stp>
        <stp>2015-12-15</stp>
        <stp>ACT365</stp>
        <stp>300</stp>
        <tr r="E20" s="2"/>
      </tp>
    </main>
    <main first="rtdsrv.ddf716bceb5d454da1d66da9e0d28ca3">
      <tp>
        <v>6.7685000000000004</v>
        <stp/>
        <stp>ramo</stp>
        <stp>USD</stp>
        <stp>2015-12-15</stp>
        <stp>DKK</stp>
        <tr r="I19" s="3"/>
      </tp>
      <tp>
        <v>45.26</v>
        <stp/>
        <stp>ramo</stp>
        <stp>USD</stp>
        <stp>2015-12-15</stp>
        <stp>DOP</stp>
        <tr r="I20" s="3"/>
      </tp>
      <tp>
        <v>0.96258546912783005</v>
        <stp/>
        <stp>racv</stp>
        <stp>BCU</stp>
        <stp>2015-12-15</stp>
        <stp>ACT365</stp>
        <stp>300</stp>
        <tr r="E4" s="2"/>
      </tp>
      <tp>
        <v>7.8112000000000004</v>
        <stp/>
        <stp>ramo</stp>
        <stp>USD</stp>
        <stp>2015-12-15</stp>
        <stp>EGP</stp>
        <tr r="I21" s="3"/>
      </tp>
    </main>
    <main first="rtdsrv.ddf716bceb5d454da1d66da9e0d28ca3">
      <tp>
        <v>0.90720000000000001</v>
        <stp/>
        <stp>ramo</stp>
        <stp>USD</stp>
        <stp>2015-12-15</stp>
        <stp>EUR</stp>
        <tr r="I22" s="3"/>
      </tp>
      <tp t="s">
        <v>BE</v>
        <stp/>
        <stp>rarf</stp>
        <stp>BACEN-A1</stp>
        <stp>2015-01-02</stp>
        <stp>TIPO</stp>
        <tr r="D27" s="1"/>
      </tp>
      <tp>
        <v>7.1556906128634004E-4</v>
        <stp/>
        <stp>rarf</stp>
        <stp>BACEN-A1</stp>
        <stp>2015-01-02</stp>
        <stp>RETORNO_MTD</stp>
        <tr r="D23" s="1"/>
      </tp>
      <tp>
        <v>2.1368</v>
        <stp/>
        <stp>ramo</stp>
        <stp>USD</stp>
        <stp>2015-12-15</stp>
        <stp>FJD</stp>
        <tr r="I23" s="3"/>
      </tp>
      <tp>
        <v>0.943721688122522</v>
        <stp/>
        <stp>racv</stp>
        <stp>Gob_UF</stp>
        <stp>2015-12-15</stp>
        <stp>CC</stp>
        <stp>300</stp>
        <tr r="K6" s="2"/>
      </tp>
    </main>
    <main first="rtdsrv.ddf716bceb5d454da1d66da9e0d28ca3">
      <tp>
        <v>-6.3816635784479504E-4</v>
        <stp/>
        <stp>raind</stp>
        <stp>RACL</stp>
        <stp>2017-01-18</stp>
        <stp>RETORNO_1D</stp>
        <tr r="D19" s="4"/>
      </tp>
      <tp>
        <v>2.7986192189066798E-4</v>
        <stp/>
        <stp>raind</stp>
        <stp>RACL</stp>
        <stp>2017-01-11</stp>
        <stp>RETORNO_1D</stp>
        <tr r="D14" s="4"/>
      </tp>
      <tp>
        <v>-5.3606231515708003E-4</v>
        <stp/>
        <stp>raind</stp>
        <stp>RACL</stp>
        <stp>2017-01-10</stp>
        <stp>RETORNO_1D</stp>
        <tr r="D13" s="4"/>
      </tp>
      <tp>
        <v>-1.9252821479849E-4</v>
        <stp/>
        <stp>raind</stp>
        <stp>RACL</stp>
        <stp>2017-01-13</stp>
        <stp>RETORNO_1D</stp>
        <tr r="D16" s="4"/>
      </tp>
      <tp>
        <v>8.2764118318718303E-4</v>
        <stp/>
        <stp>raind</stp>
        <stp>RACL</stp>
        <stp>2017-01-12</stp>
        <stp>RETORNO_1D</stp>
        <tr r="D15" s="4"/>
      </tp>
      <tp>
        <v>-1.4100312332916801E-4</v>
        <stp/>
        <stp>raind</stp>
        <stp>RACL</stp>
        <stp>2017-01-17</stp>
        <stp>RETORNO_1D</stp>
        <tr r="D18" s="4"/>
      </tp>
      <tp>
        <v>-1.2955408661712399E-5</v>
        <stp/>
        <stp>raind</stp>
        <stp>RACL</stp>
        <stp>2017-01-16</stp>
        <stp>RETORNO_1D</stp>
        <tr r="D17" s="4"/>
      </tp>
      <tp>
        <v>1.0579244423942399E-4</v>
        <stp/>
        <stp>raind</stp>
        <stp>RACL</stp>
        <stp>2017-01-09</stp>
        <stp>RETORNO_1D</stp>
        <tr r="D12" s="4"/>
      </tp>
      <tp>
        <v>0.6603</v>
        <stp/>
        <stp>ramo</stp>
        <stp>USD</stp>
        <stp>2015-12-15</stp>
        <stp>GBP</stp>
        <tr r="I24" s="3"/>
      </tp>
      <tp>
        <v>5.4710164416380103</v>
        <stp/>
        <stp>racv</stp>
        <stp>Dep_CLP_N1</stp>
        <stp>2015-12-15</stp>
        <stp>ACT365</stp>
        <stp>300</stp>
        <tr r="E22" s="2"/>
      </tp>
      <tp>
        <v>3.8614926818362401</v>
        <stp/>
        <stp>racv</stp>
        <stp>BCP</stp>
        <stp>2015-12-15</stp>
        <stp>ACT365</stp>
        <stp>300</stp>
        <tr r="E3" s="2"/>
      </tp>
      <tp>
        <v>3.1643376750491998</v>
        <stp/>
        <stp>racv</stp>
        <stp>BREAKEVEN_SWAP</stp>
        <stp>2015-12-15</stp>
        <stp>ACT365</stp>
        <stp>300</stp>
        <tr r="E7" s="2"/>
      </tp>
    </main>
    <main first="rtdsrv.ddf716bceb5d454da1d66da9e0d28ca3">
      <tp>
        <v>3.6728999999999998</v>
        <stp/>
        <stp>ramo</stp>
        <stp>USD</stp>
        <stp>2015-12-15</stp>
        <stp>AED</stp>
        <tr r="I4" s="3"/>
      </tp>
      <tp>
        <v>9.7798999999999996</v>
        <stp/>
        <stp>ramo</stp>
        <stp>USD</stp>
        <stp>2015-12-15</stp>
        <stp>ARS</stp>
        <tr r="I5" s="3"/>
      </tp>
      <tp>
        <v>1.377</v>
        <stp/>
        <stp>ramo</stp>
        <stp>USD</stp>
        <stp>2015-12-15</stp>
        <stp>AUD</stp>
        <tr r="I6" s="3"/>
      </tp>
    </main>
    <main first="rtdsrv.ddf716bceb5d454da1d66da9e0d28ca3">
      <tp>
        <v>5.3</v>
        <stp/>
        <stp>rarf</stp>
        <stp>BACEN-A1</stp>
        <stp>2015-01-02</stp>
        <stp>TASA_EMISION</stp>
        <tr r="D25" s="1"/>
      </tp>
      <tp>
        <v>6.85</v>
        <stp/>
        <stp>ramo</stp>
        <stp>USD</stp>
        <stp>2015-12-15</stp>
        <stp>BOB</stp>
        <tr r="I8" s="3"/>
      </tp>
      <tp>
        <v>1</v>
        <stp/>
        <stp>ramo</stp>
        <stp>USD</stp>
        <stp>2015-12-15</stp>
        <stp>BMD</stp>
        <tr r="I7" s="3"/>
      </tp>
      <tp>
        <v>3.8795000000000002</v>
        <stp/>
        <stp>ramo</stp>
        <stp>USD</stp>
        <stp>2015-12-15</stp>
        <stp>BRL</stp>
        <tr r="I9" s="3"/>
      </tp>
      <tp>
        <v>1</v>
        <stp/>
        <stp>ramo</stp>
        <stp>USD</stp>
        <stp>2015-12-15</stp>
        <stp>BSD</stp>
        <tr r="I10" s="3"/>
      </tp>
      <tp>
        <v>3806.6871088564999</v>
        <stp/>
        <stp>raind</stp>
        <stp>RACL</stp>
        <stp>2017-01-18</stp>
        <stp>VALOR</stp>
        <tr r="C19" s="4"/>
      </tp>
      <tp>
        <v>189.72854781077999</v>
        <stp/>
        <stp>ramo</stp>
        <stp>SAR</stp>
        <stp>2015-12-15</stp>
        <stp>CLP</stp>
        <tr r="D49" s="3"/>
      </tp>
      <tp>
        <v>505.70007107320998</v>
        <stp/>
        <stp>ramo</stp>
        <stp>SGD</stp>
        <stp>2015-12-15</stp>
        <stp>CLP</stp>
        <tr r="D51" s="3"/>
      </tp>
      <tp>
        <v>83.973988268756003</v>
        <stp/>
        <stp>ramo</stp>
        <stp>SEK</stp>
        <stp>2015-12-15</stp>
        <stp>CLP</stp>
        <tr r="D50" s="3"/>
      </tp>
      <tp>
        <v>10.097667170945</v>
        <stp/>
        <stp>ramo</stp>
        <stp>RUB</stp>
        <stp>2015-12-15</stp>
        <stp>CLP</stp>
        <tr r="D48" s="3"/>
      </tp>
      <tp>
        <v>174.1019868846</v>
        <stp/>
        <stp>ramo</stp>
        <stp>RON</stp>
        <stp>2015-12-15</stp>
        <stp>CLP</stp>
        <tr r="D47" s="3"/>
      </tp>
      <tp>
        <v>93.510316730187995</v>
        <stp/>
        <stp>ramo</stp>
        <stp>QTQ</stp>
        <stp>2015-12-15</stp>
        <stp>CLP</stp>
        <tr r="D46" s="3"/>
      </tp>
      <tp>
        <v>0.98309999999999997</v>
        <stp/>
        <stp>ramo</stp>
        <stp>USD</stp>
        <stp>2015-12-15</stp>
        <stp>CHF</stp>
        <tr r="I12" s="3"/>
      </tp>
      <tp>
        <v>0.12256175285079</v>
        <stp/>
        <stp>ramo</stp>
        <stp>PYG</stp>
        <stp>2015-12-15</stp>
        <stp>CLP</stp>
        <tr r="D45" s="3"/>
      </tp>
      <tp>
        <v>711.52</v>
        <stp/>
        <stp>ramo</stp>
        <stp>PAB</stp>
        <stp>2015-12-15</stp>
        <stp>CLP</stp>
        <tr r="D40" s="3"/>
      </tp>
      <tp>
        <v>210.51510399716</v>
        <stp/>
        <stp>ramo</stp>
        <stp>PEN</stp>
        <stp>2015-12-15</stp>
        <stp>CLP</stp>
        <tr r="D41" s="3"/>
      </tp>
      <tp>
        <v>6.8218600191755003</v>
        <stp/>
        <stp>ramo</stp>
        <stp>PKR</stp>
        <stp>2015-12-15</stp>
        <stp>CLP</stp>
        <tr r="D43" s="3"/>
      </tp>
      <tp>
        <v>15.01002046284</v>
        <stp/>
        <stp>ramo</stp>
        <stp>PHP</stp>
        <stp>2015-12-15</stp>
        <stp>CLP</stp>
        <tr r="D42" s="3"/>
      </tp>
      <tp>
        <v>179.71761258871999</v>
        <stp/>
        <stp>ramo</stp>
        <stp>PLN</stp>
        <stp>2015-12-15</stp>
        <stp>CLP</stp>
        <tr r="D44" s="3"/>
      </tp>
      <tp>
        <v>690.32</v>
        <stp/>
        <stp>ramo</stp>
        <stp>USD</stp>
        <stp>2015-10-31</stp>
        <stp>CLP</stp>
        <tr r="N33" s="3"/>
      </tp>
      <tp>
        <v>690.34</v>
        <stp/>
        <stp>ramo</stp>
        <stp>USD</stp>
        <stp>2015-10-30</stp>
        <stp>CLP</stp>
        <tr r="N32" s="3"/>
      </tp>
      <tp>
        <v>6.5487000000000002</v>
        <stp/>
        <stp>ramo</stp>
        <stp>USD</stp>
        <stp>2015-12-15</stp>
        <stp>CNY</stp>
        <tr r="I14" s="3"/>
      </tp>
      <tp>
        <v>3354.33</v>
        <stp/>
        <stp>ramo</stp>
        <stp>USD</stp>
        <stp>2015-12-15</stp>
        <stp>COP</stp>
        <tr r="I15" s="3"/>
      </tp>
      <tp>
        <v>686.95</v>
        <stp/>
        <stp>ramo</stp>
        <stp>USD</stp>
        <stp>2015-10-25</stp>
        <stp>CLP</stp>
        <tr r="N27" s="3"/>
      </tp>
      <tp>
        <v>711.42</v>
        <stp/>
        <stp>ramo</stp>
        <stp>USD</stp>
        <stp>2015-11-25</stp>
        <stp>CLP</stp>
        <tr r="N58" s="3"/>
      </tp>
      <tp>
        <v>686.95</v>
        <stp/>
        <stp>ramo</stp>
        <stp>USD</stp>
        <stp>2015-10-24</stp>
        <stp>CLP</stp>
        <tr r="N26" s="3"/>
      </tp>
      <tp>
        <v>715.66</v>
        <stp/>
        <stp>ramo</stp>
        <stp>USD</stp>
        <stp>2015-11-24</stp>
        <stp>CLP</stp>
        <tr r="N57" s="3"/>
      </tp>
      <tp>
        <v>685.64</v>
        <stp/>
        <stp>ramo</stp>
        <stp>USD</stp>
        <stp>2015-10-27</stp>
        <stp>CLP</stp>
        <tr r="N29" s="3"/>
      </tp>
      <tp>
        <v>712.13</v>
        <stp/>
        <stp>ramo</stp>
        <stp>USD</stp>
        <stp>2015-11-27</stp>
        <stp>CLP</stp>
        <tr r="N60" s="3"/>
      </tp>
      <tp>
        <v>686.95</v>
        <stp/>
        <stp>ramo</stp>
        <stp>USD</stp>
        <stp>2015-10-26</stp>
        <stp>CLP</stp>
        <tr r="N28" s="3"/>
      </tp>
      <tp>
        <v>713.47</v>
        <stp/>
        <stp>ramo</stp>
        <stp>USD</stp>
        <stp>2015-11-26</stp>
        <stp>CLP</stp>
        <tr r="N59" s="3"/>
      </tp>
      <tp>
        <v>684.21</v>
        <stp/>
        <stp>ramo</stp>
        <stp>USD</stp>
        <stp>2015-10-21</stp>
        <stp>CLP</stp>
        <tr r="N23" s="3"/>
      </tp>
      <tp>
        <v>709.04</v>
        <stp/>
        <stp>ramo</stp>
        <stp>USD</stp>
        <stp>2015-11-21</stp>
        <stp>CLP</stp>
        <tr r="N54" s="3"/>
      </tp>
      <tp>
        <v>679.31</v>
        <stp/>
        <stp>ramo</stp>
        <stp>USD</stp>
        <stp>2015-10-20</stp>
        <stp>CLP</stp>
        <tr r="N22" s="3"/>
      </tp>
      <tp>
        <v>711.96</v>
        <stp/>
        <stp>ramo</stp>
        <stp>USD</stp>
        <stp>2015-11-20</stp>
        <stp>CLP</stp>
        <tr r="N53" s="3"/>
      </tp>
      <tp>
        <v>691.62</v>
        <stp/>
        <stp>ramo</stp>
        <stp>USD</stp>
        <stp>2015-10-23</stp>
        <stp>CLP</stp>
        <tr r="N25" s="3"/>
      </tp>
      <tp>
        <v>709.04</v>
        <stp/>
        <stp>ramo</stp>
        <stp>USD</stp>
        <stp>2015-11-23</stp>
        <stp>CLP</stp>
        <tr r="N56" s="3"/>
      </tp>
      <tp>
        <v>692.7</v>
        <stp/>
        <stp>ramo</stp>
        <stp>USD</stp>
        <stp>2015-10-22</stp>
        <stp>CLP</stp>
        <tr r="N24" s="3"/>
      </tp>
      <tp>
        <v>709.04</v>
        <stp/>
        <stp>ramo</stp>
        <stp>USD</stp>
        <stp>2015-11-22</stp>
        <stp>CLP</stp>
        <tr r="N55" s="3"/>
      </tp>
      <tp>
        <v>687.37</v>
        <stp/>
        <stp>ramo</stp>
        <stp>USD</stp>
        <stp>2015-10-29</stp>
        <stp>CLP</stp>
        <tr r="N31" s="3"/>
      </tp>
      <tp>
        <v>687.45</v>
        <stp/>
        <stp>ramo</stp>
        <stp>USD</stp>
        <stp>2015-10-28</stp>
        <stp>CLP</stp>
        <tr r="N30" s="3"/>
      </tp>
      <tp>
        <v>113.22364024060001</v>
        <stp/>
        <stp>ramo</stp>
        <stp>VEF</stp>
        <stp>2015-12-15</stp>
        <stp>CLP</stp>
        <tr r="D58" s="3"/>
      </tp>
      <tp>
        <v>711.52</v>
        <stp/>
        <stp>ramo</stp>
        <stp>USD</stp>
        <stp>2015-12-15</stp>
        <stp>CLP</stp>
        <tr r="I13" s="3"/>
        <tr r="D56" s="3"/>
      </tp>
      <tp>
        <v>681.07</v>
        <stp/>
        <stp>ramo</stp>
        <stp>USD</stp>
        <stp>2015-10-15</stp>
        <stp>CLP</stp>
        <tr r="N17" s="3"/>
      </tp>
      <tp>
        <v>705.09</v>
        <stp/>
        <stp>ramo</stp>
        <stp>USD</stp>
        <stp>2015-11-15</stp>
        <stp>CLP</stp>
        <tr r="N48" s="3"/>
      </tp>
      <tp>
        <v>683.05</v>
        <stp/>
        <stp>ramo</stp>
        <stp>USD</stp>
        <stp>2015-10-14</stp>
        <stp>CLP</stp>
        <tr r="N16" s="3"/>
      </tp>
      <tp>
        <v>705.09</v>
        <stp/>
        <stp>ramo</stp>
        <stp>USD</stp>
        <stp>2015-11-14</stp>
        <stp>CLP</stp>
        <tr r="N47" s="3"/>
      </tp>
      <tp>
        <v>673.91</v>
        <stp/>
        <stp>ramo</stp>
        <stp>USD</stp>
        <stp>2015-10-17</stp>
        <stp>CLP</stp>
        <tr r="N19" s="3"/>
      </tp>
      <tp>
        <v>709.59</v>
        <stp/>
        <stp>ramo</stp>
        <stp>USD</stp>
        <stp>2015-11-17</stp>
        <stp>CLP</stp>
        <tr r="N50" s="3"/>
      </tp>
      <tp>
        <v>675.62</v>
        <stp/>
        <stp>ramo</stp>
        <stp>USD</stp>
        <stp>2015-10-16</stp>
        <stp>CLP</stp>
        <tr r="N18" s="3"/>
      </tp>
      <tp>
        <v>705.09</v>
        <stp/>
        <stp>ramo</stp>
        <stp>USD</stp>
        <stp>2015-11-16</stp>
        <stp>CLP</stp>
        <tr r="N49" s="3"/>
      </tp>
      <tp>
        <v>675.37</v>
        <stp/>
        <stp>ramo</stp>
        <stp>USD</stp>
        <stp>2015-10-11</stp>
        <stp>CLP</stp>
        <tr r="N13" s="3"/>
      </tp>
      <tp>
        <v>702.7</v>
        <stp/>
        <stp>ramo</stp>
        <stp>USD</stp>
        <stp>2015-11-11</stp>
        <stp>CLP</stp>
        <tr r="N44" s="3"/>
      </tp>
      <tp>
        <v>675.37</v>
        <stp/>
        <stp>ramo</stp>
        <stp>USD</stp>
        <stp>2015-10-10</stp>
        <stp>CLP</stp>
        <tr r="N12" s="3"/>
      </tp>
      <tp>
        <v>701.26</v>
        <stp/>
        <stp>ramo</stp>
        <stp>USD</stp>
        <stp>2015-11-10</stp>
        <stp>CLP</stp>
        <tr r="N43" s="3"/>
      </tp>
      <tp>
        <v>675.37</v>
        <stp/>
        <stp>ramo</stp>
        <stp>USD</stp>
        <stp>2015-10-13</stp>
        <stp>CLP</stp>
        <tr r="N15" s="3"/>
      </tp>
      <tp>
        <v>702.51</v>
        <stp/>
        <stp>ramo</stp>
        <stp>USD</stp>
        <stp>2015-11-13</stp>
        <stp>CLP</stp>
        <tr r="N46" s="3"/>
      </tp>
      <tp>
        <v>675.37</v>
        <stp/>
        <stp>ramo</stp>
        <stp>USD</stp>
        <stp>2015-10-12</stp>
        <stp>CLP</stp>
        <tr r="N14" s="3"/>
      </tp>
      <tp>
        <v>699.08</v>
        <stp/>
        <stp>ramo</stp>
        <stp>USD</stp>
        <stp>2015-11-12</stp>
        <stp>CLP</stp>
        <tr r="N45" s="3"/>
      </tp>
      <tp>
        <v>23.916638655461998</v>
        <stp/>
        <stp>ramo</stp>
        <stp>UYU</stp>
        <stp>2015-12-15</stp>
        <stp>CLP</stp>
        <tr r="D57" s="3"/>
      </tp>
      <tp>
        <v>673.91</v>
        <stp/>
        <stp>ramo</stp>
        <stp>USD</stp>
        <stp>2015-10-19</stp>
        <stp>CLP</stp>
        <tr r="N21" s="3"/>
      </tp>
      <tp>
        <v>714.12</v>
        <stp/>
        <stp>ramo</stp>
        <stp>USD</stp>
        <stp>2015-11-19</stp>
        <stp>CLP</stp>
        <tr r="N52" s="3"/>
      </tp>
      <tp>
        <v>673.91</v>
        <stp/>
        <stp>ramo</stp>
        <stp>USD</stp>
        <stp>2015-10-18</stp>
        <stp>CLP</stp>
        <tr r="N20" s="3"/>
      </tp>
      <tp>
        <v>710.46</v>
        <stp/>
        <stp>ramo</stp>
        <stp>USD</stp>
        <stp>2015-11-18</stp>
        <stp>CLP</stp>
        <tr r="N51" s="3"/>
      </tp>
      <tp>
        <v>30.021940928269998</v>
        <stp/>
        <stp>ramo</stp>
        <stp>UAH</stp>
        <stp>2015-12-15</stp>
        <stp>CLP</stp>
        <tr r="D55" s="3"/>
      </tp>
      <tp>
        <v>695.33</v>
        <stp/>
        <stp>ramo</stp>
        <stp>USD</stp>
        <stp>2015-10-05</stp>
        <stp>CLP</stp>
        <tr r="N7" s="3"/>
      </tp>
      <tp>
        <v>688.94</v>
        <stp/>
        <stp>ramo</stp>
        <stp>USD</stp>
        <stp>2015-11-05</stp>
        <stp>CLP</stp>
        <tr r="N38" s="3"/>
      </tp>
      <tp>
        <v>695.33</v>
        <stp/>
        <stp>ramo</stp>
        <stp>USD</stp>
        <stp>2015-10-04</stp>
        <stp>CLP</stp>
        <tr r="N6" s="3"/>
      </tp>
      <tp>
        <v>691.19</v>
        <stp/>
        <stp>ramo</stp>
        <stp>USD</stp>
        <stp>2015-11-04</stp>
        <stp>CLP</stp>
        <tr r="N37" s="3"/>
      </tp>
      <tp>
        <v>238.71703683822</v>
        <stp/>
        <stp>ramo</stp>
        <stp>TRY</stp>
        <stp>2015-12-15</stp>
        <stp>CLP</stp>
        <tr r="D53" s="3"/>
      </tp>
      <tp>
        <v>681.29</v>
        <stp/>
        <stp>ramo</stp>
        <stp>USD</stp>
        <stp>2015-10-07</stp>
        <stp>CLP</stp>
        <tr r="N9" s="3"/>
      </tp>
      <tp>
        <v>697.07</v>
        <stp/>
        <stp>ramo</stp>
        <stp>USD</stp>
        <stp>2015-11-07</stp>
        <stp>CLP</stp>
        <tr r="N40" s="3"/>
      </tp>
      <tp>
        <v>685.83</v>
        <stp/>
        <stp>ramo</stp>
        <stp>USD</stp>
        <stp>2015-10-06</stp>
        <stp>CLP</stp>
        <tr r="N8" s="3"/>
      </tp>
      <tp>
        <v>693.49</v>
        <stp/>
        <stp>ramo</stp>
        <stp>USD</stp>
        <stp>2015-11-06</stp>
        <stp>CLP</stp>
        <tr r="N39" s="3"/>
      </tp>
      <tp>
        <v>21.692682926829001</v>
        <stp/>
        <stp>ramo</stp>
        <stp>TWD</stp>
        <stp>2015-12-15</stp>
        <stp>CLP</stp>
        <tr r="D54" s="3"/>
      </tp>
      <tp>
        <v>698.72</v>
        <stp/>
        <stp>ramo</stp>
        <stp>USD</stp>
        <stp>2015-10-01</stp>
        <stp>CLP</stp>
        <tr r="N3" s="3"/>
      </tp>
      <tp>
        <v>690.32</v>
        <stp/>
        <stp>ramo</stp>
        <stp>USD</stp>
        <stp>2015-11-01</stp>
        <stp>CLP</stp>
        <tr r="N34" s="3"/>
      </tp>
      <tp>
        <v>695.33</v>
        <stp/>
        <stp>ramo</stp>
        <stp>USD</stp>
        <stp>2015-10-03</stp>
        <stp>CLP</stp>
        <tr r="N5" s="3"/>
      </tp>
      <tp>
        <v>691.92</v>
        <stp/>
        <stp>ramo</stp>
        <stp>USD</stp>
        <stp>2015-11-03</stp>
        <stp>CLP</stp>
        <tr r="N36" s="3"/>
      </tp>
      <tp>
        <v>695.53</v>
        <stp/>
        <stp>ramo</stp>
        <stp>USD</stp>
        <stp>2015-10-02</stp>
        <stp>CLP</stp>
        <tr r="N4" s="3"/>
      </tp>
      <tp>
        <v>690.32</v>
        <stp/>
        <stp>ramo</stp>
        <stp>USD</stp>
        <stp>2015-11-02</stp>
        <stp>CLP</stp>
        <tr r="N35" s="3"/>
      </tp>
      <tp>
        <v>681.7</v>
        <stp/>
        <stp>ramo</stp>
        <stp>USD</stp>
        <stp>2015-10-09</stp>
        <stp>CLP</stp>
        <tr r="N11" s="3"/>
      </tp>
      <tp>
        <v>697.07</v>
        <stp/>
        <stp>ramo</stp>
        <stp>USD</stp>
        <stp>2015-11-09</stp>
        <stp>CLP</stp>
        <tr r="N42" s="3"/>
      </tp>
      <tp>
        <v>678.59</v>
        <stp/>
        <stp>ramo</stp>
        <stp>USD</stp>
        <stp>2015-10-08</stp>
        <stp>CLP</stp>
        <tr r="N10" s="3"/>
      </tp>
      <tp>
        <v>697.07</v>
        <stp/>
        <stp>ramo</stp>
        <stp>USD</stp>
        <stp>2015-11-08</stp>
        <stp>CLP</stp>
        <tr r="N41" s="3"/>
      </tp>
      <tp>
        <v>19.709149331043001</v>
        <stp/>
        <stp>ramo</stp>
        <stp>THB</stp>
        <stp>2015-12-15</stp>
        <stp>CLP</stp>
        <tr r="D52" s="3"/>
      </tp>
      <tp>
        <v>47.086851788125003</v>
        <stp/>
        <stp>ramo</stp>
        <stp>ZAR</stp>
        <stp>2015-12-15</stp>
        <stp>CLP</stp>
        <tr r="D60" s="3"/>
      </tp>
      <tp>
        <v>6.6028210838900998</v>
        <stp/>
        <stp>ramo</stp>
        <stp>XPF</stp>
        <stp>2015-12-15</stp>
        <stp>CLP</stp>
        <tr r="D59" s="3"/>
      </tp>
      <tp>
        <v>1.3734999999999999</v>
        <stp/>
        <stp>ramo</stp>
        <stp>USD</stp>
        <stp>2015-12-15</stp>
        <stp>CAD</stp>
        <tr r="I11" s="3"/>
      </tp>
      <tp>
        <v>1.3520570071258999</v>
        <stp/>
        <stp>ramo</stp>
        <stp>CRC</stp>
        <stp>2015-12-15</stp>
        <stp>CLP</stp>
        <tr r="D16" s="3"/>
      </tp>
      <tp>
        <v>711.52</v>
        <stp/>
        <stp>ramo</stp>
        <stp>CUP</stp>
        <stp>2015-12-15</stp>
        <stp>CLP</stp>
        <tr r="D17" s="3"/>
      </tp>
      <tp>
        <v>29.035351536198</v>
        <stp/>
        <stp>ramo</stp>
        <stp>CZK</stp>
        <stp>2015-12-15</stp>
        <stp>CLP</stp>
        <tr r="D18" s="3"/>
      </tp>
      <tp>
        <v>518.03421914815999</v>
        <stp/>
        <stp>ramo</stp>
        <stp>CAD</stp>
        <stp>2015-12-15</stp>
        <stp>CLP</stp>
        <tr r="D11" s="3"/>
      </tp>
      <tp>
        <v>24.505299999999998</v>
        <stp/>
        <stp>ramo</stp>
        <stp>USD</stp>
        <stp>2015-12-15</stp>
        <stp>CZK</stp>
        <tr r="I18" s="3"/>
      </tp>
      <tp>
        <v>723.75139863695995</v>
        <stp/>
        <stp>ramo</stp>
        <stp>CHF</stp>
        <stp>2015-12-15</stp>
        <stp>CLP</stp>
        <tr r="D12" s="3"/>
      </tp>
      <tp>
        <v>0.21211985702062999</v>
        <stp/>
        <stp>ramo</stp>
        <stp>COP</stp>
        <stp>2015-12-15</stp>
        <stp>CLP</stp>
        <tr r="D15" s="3"/>
      </tp>
      <tp>
        <v>108.65057186923001</v>
        <stp/>
        <stp>ramo</stp>
        <stp>CNY</stp>
        <stp>2015-12-15</stp>
        <stp>CLP</stp>
        <tr r="D14" s="3"/>
      </tp>
      <tp>
        <v>1</v>
        <stp/>
        <stp>ramo</stp>
        <stp>CLP</stp>
        <stp>2015-12-15</stp>
        <stp>CLP</stp>
        <tr r="D13" s="3"/>
      </tp>
      <tp>
        <v>711.52</v>
        <stp/>
        <stp>ramo</stp>
        <stp>BSD</stp>
        <stp>2015-12-15</stp>
        <stp>CLP</stp>
        <tr r="D10" s="3"/>
      </tp>
      <tp>
        <v>183.40507797397001</v>
        <stp/>
        <stp>ramo</stp>
        <stp>BRL</stp>
        <stp>2015-12-15</stp>
        <stp>CLP</stp>
        <tr r="D9" s="3"/>
      </tp>
      <tp>
        <v>103.87153284672</v>
        <stp/>
        <stp>ramo</stp>
        <stp>BOB</stp>
        <stp>2015-12-15</stp>
        <stp>CLP</stp>
        <tr r="D8" s="3"/>
      </tp>
      <tp>
        <v>711.52</v>
        <stp/>
        <stp>ramo</stp>
        <stp>BMD</stp>
        <stp>2015-12-15</stp>
        <stp>CLP</stp>
        <tr r="D7" s="3"/>
      </tp>
      <tp>
        <v>72.753300135993001</v>
        <stp/>
        <stp>ramo</stp>
        <stp>ARS</stp>
        <stp>2015-12-15</stp>
        <stp>CLP</stp>
        <tr r="D5" s="3"/>
      </tp>
      <tp>
        <v>516.71750181554</v>
        <stp/>
        <stp>ramo</stp>
        <stp>AUD</stp>
        <stp>2015-12-15</stp>
        <stp>CLP</stp>
        <tr r="D6" s="3"/>
      </tp>
      <tp>
        <v>193.72158240082999</v>
        <stp/>
        <stp>ramo</stp>
        <stp>AED</stp>
        <stp>2015-12-15</stp>
        <stp>CLP</stp>
        <tr r="D4" s="3"/>
      </tp>
      <tp>
        <v>1077.5708011510001</v>
        <stp/>
        <stp>ramo</stp>
        <stp>GBP</stp>
        <stp>2015-12-15</stp>
        <stp>CLP</stp>
        <tr r="D24" s="3"/>
      </tp>
    </main>
    <main first="rtdsrv.ddf716bceb5d454da1d66da9e0d28ca3">
      <tp>
        <v>332.98390116061</v>
        <stp/>
        <stp>ramo</stp>
        <stp>FJD</stp>
        <stp>2015-12-15</stp>
        <stp>CLP</stp>
        <tr r="D23" s="3"/>
      </tp>
      <tp>
        <v>784.30335097002001</v>
        <stp/>
        <stp>ramo</stp>
        <stp>EUR</stp>
        <stp>2015-12-15</stp>
        <stp>CLP</stp>
        <tr r="D22" s="3"/>
      </tp>
      <tp>
        <v>91.089717328963999</v>
        <stp/>
        <stp>ramo</stp>
        <stp>EGP</stp>
        <stp>2015-12-15</stp>
        <stp>CLP</stp>
        <tr r="D21" s="3"/>
      </tp>
      <tp>
        <v>105.12225751644</v>
        <stp/>
        <stp>ramo</stp>
        <stp>DKK</stp>
        <stp>2015-12-15</stp>
        <stp>CLP</stp>
        <tr r="D19" s="3"/>
      </tp>
      <tp>
        <v>15.720724701723</v>
        <stp/>
        <stp>ramo</stp>
        <stp>DOP</stp>
        <stp>2015-12-15</stp>
        <stp>CLP</stp>
        <tr r="D20" s="3"/>
      </tp>
      <tp>
        <v>0.60064156677359004</v>
        <stp/>
        <stp>ramo</stp>
        <stp>KRW</stp>
        <stp>2015-12-15</stp>
        <stp>CLP</stp>
        <tr r="D33" s="3"/>
      </tp>
      <tp>
        <v>2.1379165289505</v>
        <stp/>
        <stp>ramo</stp>
        <stp>KZT</stp>
        <stp>2015-12-15</stp>
        <stp>CLP</stp>
        <tr r="D35" s="3"/>
      </tp>
      <tp>
        <v>867.70731707316997</v>
        <stp/>
        <stp>ramo</stp>
        <stp>KYD</stp>
        <stp>2015-12-15</stp>
        <stp>CLP</stp>
        <tr r="D34" s="3"/>
      </tp>
      <tp>
        <v>526.25</v>
        <stp/>
        <stp>ramo</stp>
        <stp>USD</stp>
        <stp>2015-12-15</stp>
        <stp>CRC</stp>
        <tr r="I16" s="3"/>
      </tp>
      <tp>
        <v>5.8978779840849</v>
        <stp/>
        <stp>ramo</stp>
        <stp>JPY</stp>
        <stp>2015-12-15</stp>
        <stp>CLP</stp>
        <tr r="D32" s="3"/>
      </tp>
      <tp>
        <v>5.5535435529191002</v>
        <stp/>
        <stp>ramo</stp>
        <stp>ISK</stp>
        <stp>2015-12-15</stp>
        <stp>CLP</stp>
        <tr r="D31" s="3"/>
      </tp>
      <tp>
        <v>2.3632257207387E-2</v>
        <stp/>
        <stp>ramo</stp>
        <stp>IRR</stp>
        <stp>2015-12-15</stp>
        <stp>CLP</stp>
        <tr r="D30" s="3"/>
      </tp>
      <tp>
        <v>5.0390934844192999E-2</v>
        <stp/>
        <stp>ramo</stp>
        <stp>IDR</stp>
        <stp>2015-12-15</stp>
        <stp>CLP</stp>
        <tr r="D27" s="3"/>
      </tp>
      <tp>
        <v>10.603874813711</v>
        <stp/>
        <stp>ramo</stp>
        <stp>INR</stp>
        <stp>2015-12-15</stp>
        <stp>CLP</stp>
        <tr r="D29" s="3"/>
      </tp>
      <tp>
        <v>184.47976354067001</v>
        <stp/>
        <stp>ramo</stp>
        <stp>ILS</stp>
        <stp>2015-12-15</stp>
        <stp>CLP</stp>
        <tr r="D28" s="3"/>
      </tp>
      <tp>
        <v>2.4751965490851</v>
        <stp/>
        <stp>ramo</stp>
        <stp>HUF</stp>
        <stp>2015-12-15</stp>
        <stp>CLP</stp>
        <tr r="D26" s="3"/>
      </tp>
      <tp>
        <v>91.799556174846003</v>
        <stp/>
        <stp>ramo</stp>
        <stp>HKD</stp>
        <stp>2015-12-15</stp>
        <stp>CLP</stp>
        <tr r="D25" s="3"/>
      </tp>
      <tp>
        <v>482.84473398479997</v>
        <stp/>
        <stp>ramo</stp>
        <stp>NZD</stp>
        <stp>2015-12-15</stp>
        <stp>CLP</stp>
        <tr r="D39" s="3"/>
      </tp>
      <tp>
        <v>82.286137228371004</v>
        <stp/>
        <stp>ramo</stp>
        <stp>NOK</stp>
        <stp>2015-12-15</stp>
        <stp>CLP</stp>
        <tr r="D38" s="3"/>
      </tp>
      <tp>
        <v>164.53231587466999</v>
        <stp/>
        <stp>ramo</stp>
        <stp>MYR</stp>
        <stp>2015-12-15</stp>
        <stp>CLP</stp>
        <tr r="D37" s="3"/>
      </tp>
      <tp>
        <v>41.010507386294996</v>
        <stp/>
        <stp>ramo</stp>
        <stp>MXN</stp>
        <stp>2015-12-15</stp>
        <stp>CLP</stp>
        <tr r="D36" s="3"/>
      </tp>
      <tp>
        <v>1</v>
        <stp/>
        <stp>ramo</stp>
        <stp>USD</stp>
        <stp>2015-12-15</stp>
        <stp>CUP</stp>
        <tr r="I17" s="3"/>
      </tp>
      <tp>
        <v>3808.2632885203002</v>
        <stp/>
        <stp>raind</stp>
        <stp>RACL</stp>
        <stp>2017-01-09</stp>
        <stp>VALOR</stp>
        <tr r="C12" s="4"/>
      </tp>
    </main>
    <main first="rtdsrv.ddf716bceb5d454da1d66da9e0d28ca3">
      <tp>
        <v>1.1029905348056599</v>
        <stp/>
        <stp>racv</stp>
        <stp>NDF_EURO/USD</stp>
        <stp>2015-12-15</stp>
        <stp>ACT365</stp>
        <stp>300</stp>
        <tr r="E36" s="2"/>
      </tp>
      <tp>
        <v>3809.6551330641</v>
        <stp/>
        <stp>raind</stp>
        <stp>RACL</stp>
        <stp>2017-01-16</stp>
        <stp>VALOR</stp>
        <tr r="C17" s="4"/>
      </tp>
      <tp>
        <v>25959750.613102</v>
        <stp/>
        <stp>rarf</stp>
        <stp>CERO010320</stp>
        <stp>2018-01-18</stp>
        <stp>PRECIO</stp>
        <tr r="O8" s="1"/>
      </tp>
      <tp>
        <v>100</v>
        <stp/>
        <stp>rarf</stp>
        <stp>BACEN-A1</stp>
        <stp>2015-01-02</stp>
        <stp>VOLATILIDAD</stp>
        <tr r="D34" s="1"/>
      </tp>
      <tp>
        <v>17.349699999999999</v>
        <stp/>
        <stp>ramo</stp>
        <stp>USD</stp>
        <stp>2015-12-15</stp>
        <stp>MXN</stp>
        <tr r="I36" s="3"/>
      </tp>
      <tp>
        <v>4.3244999999999996</v>
        <stp/>
        <stp>ramo</stp>
        <stp>USD</stp>
        <stp>2015-12-15</stp>
        <stp>MYR</stp>
        <tr r="I37" s="3"/>
      </tp>
      <tp>
        <v>3.0869095381112599</v>
        <stp/>
        <stp>racv</stp>
        <stp>Corp_UF_A</stp>
        <stp>2015-12-15</stp>
        <stp>ACT365</stp>
        <stp>300</stp>
        <tr r="E8" s="2"/>
      </tp>
      <tp>
        <v>5.11046005676861</v>
        <stp/>
        <stp>racv</stp>
        <stp>Dep_CLP_ITAU</stp>
        <stp>2015-12-15</stp>
        <stp>ACT365</stp>
        <stp>300</stp>
        <tr r="E21" s="2"/>
      </tp>
      <tp>
        <v>3809.1179597915002</v>
        <stp/>
        <stp>raind</stp>
        <stp>RACL</stp>
        <stp>2017-01-17</stp>
        <stp>VALOR</stp>
        <tr r="C18" s="4"/>
      </tp>
      <tp>
        <v>8.6469000000000005</v>
        <stp/>
        <stp>ramo</stp>
        <stp>USD</stp>
        <stp>2015-12-15</stp>
        <stp>NOK</stp>
        <tr r="I38" s="3"/>
      </tp>
      <tp>
        <v>1.4736</v>
        <stp/>
        <stp>ramo</stp>
        <stp>USD</stp>
        <stp>2015-12-15</stp>
        <stp>NZD</stp>
        <tr r="I39" s="3"/>
      </tp>
      <tp>
        <v>1104.2674186529</v>
        <stp/>
        <stp>rarf</stp>
        <stp>BCP0600322</stp>
        <stp>2018-01-18</stp>
        <stp>PRECIO</stp>
        <tr r="O26" s="1"/>
      </tp>
      <tp>
        <v>7.7507999999999999</v>
        <stp/>
        <stp>ramo</stp>
        <stp>USD</stp>
        <stp>2015-12-15</stp>
        <stp>HKD</stp>
        <tr r="I25" s="3"/>
      </tp>
      <tp>
        <v>287.45999999999998</v>
        <stp/>
        <stp>ramo</stp>
        <stp>USD</stp>
        <stp>2015-12-15</stp>
        <stp>HUF</stp>
        <tr r="I26" s="3"/>
      </tp>
      <tp>
        <v>3810.4381061887998</v>
        <stp/>
        <stp>raind</stp>
        <stp>RACL</stp>
        <stp>2017-01-12</stp>
        <stp>VALOR</stp>
        <tr r="C15" s="4"/>
      </tp>
      <tp>
        <v>2.7762203027887501E-2</v>
        <stp/>
        <stp>ramo</stp>
        <stp>USD</stp>
        <stp>2015-12-15</stp>
        <stp>UF</stp>
        <tr r="I3" s="3"/>
      </tp>
      <tp>
        <v>67.099999999999994</v>
        <stp/>
        <stp>ramo</stp>
        <stp>USD</stp>
        <stp>2015-12-15</stp>
        <stp>INR</stp>
        <tr r="I29" s="3"/>
      </tp>
      <tp>
        <v>3.8569</v>
        <stp/>
        <stp>ramo</stp>
        <stp>USD</stp>
        <stp>2015-12-15</stp>
        <stp>ILS</stp>
        <tr r="I28" s="3"/>
      </tp>
      <tp>
        <v>14120</v>
        <stp/>
        <stp>ramo</stp>
        <stp>USD</stp>
        <stp>2015-12-15</stp>
        <stp>IDR</stp>
        <tr r="I27" s="3"/>
      </tp>
      <tp>
        <v>30108</v>
        <stp/>
        <stp>ramo</stp>
        <stp>USD</stp>
        <stp>2015-12-15</stp>
        <stp>IRR</stp>
        <tr r="I30" s="3"/>
      </tp>
      <tp>
        <v>128.12</v>
        <stp/>
        <stp>ramo</stp>
        <stp>USD</stp>
        <stp>2015-12-15</stp>
        <stp>ISK</stp>
        <tr r="I31" s="3"/>
      </tp>
      <tp>
        <v>3809.7044893426</v>
        <stp/>
        <stp>raind</stp>
        <stp>RACL</stp>
        <stp>2017-01-13</stp>
        <stp>VALOR</stp>
        <tr r="C16" s="4"/>
      </tp>
      <tp>
        <v>5.2960000000000003</v>
        <stp/>
        <stp>rarf</stp>
        <stp>BACEN-A1</stp>
        <stp>2015-01-02</stp>
        <stp>TERA</stp>
        <tr r="D26" s="1"/>
      </tp>
      <tp>
        <v>120.64</v>
        <stp/>
        <stp>ramo</stp>
        <stp>USD</stp>
        <stp>2015-12-15</stp>
        <stp>JPY</stp>
        <tr r="I32" s="3"/>
      </tp>
      <tp>
        <v>-2.3087213567513998E-3</v>
        <stp/>
        <stp>raind</stp>
        <stp>IPSA</stp>
        <stp>2017-01-09</stp>
        <stp>RETORNO_1D</stp>
        <tr r="D7" s="4"/>
      </tp>
      <tp>
        <v>-6.0943443039574005E-4</v>
        <stp/>
        <stp>raind</stp>
        <stp>IPSA</stp>
        <stp>2017-01-03</stp>
        <stp>RETORNO_1D</stp>
        <tr r="D3" s="4"/>
      </tp>
      <tp>
        <v>-1.1251481405069E-3</v>
        <stp/>
        <stp>raind</stp>
        <stp>IPSA</stp>
        <stp>2017-01-05</stp>
        <stp>RETORNO_1D</stp>
        <tr r="D5" s="4"/>
      </tp>
      <tp>
        <v>4.6952656874419E-3</v>
        <stp/>
        <stp>raind</stp>
        <stp>IPSA</stp>
        <stp>2017-01-04</stp>
        <stp>RETORNO_1D</stp>
        <tr r="D4" s="4"/>
      </tp>
      <tp>
        <v>1.7989024053415E-3</v>
        <stp/>
        <stp>raind</stp>
        <stp>IPSA</stp>
        <stp>2017-01-06</stp>
        <stp>RETORNO_1D</stp>
        <tr r="D6" s="4"/>
      </tp>
      <tp>
        <v>8.5158267418519E-3</v>
        <stp/>
        <stp>raind</stp>
        <stp>IPSA</stp>
        <stp>2017-01-11</stp>
        <stp>RETORNO_1D</stp>
        <tr r="D9" s="4"/>
      </tp>
      <tp>
        <v>3.1406869141247999E-3</v>
        <stp/>
        <stp>raind</stp>
        <stp>IPSA</stp>
        <stp>2017-01-10</stp>
        <stp>RETORNO_1D</stp>
        <tr r="D8" s="4"/>
      </tp>
      <tp>
        <v>5.8953048955732003E-3</v>
        <stp/>
        <stp>raind</stp>
        <stp>IPSA</stp>
        <stp>2017-01-12</stp>
        <stp>RETORNO_1D</stp>
        <tr r="D10" s="4"/>
      </tp>
    </main>
    <main first="rtdsrv.ddf716bceb5d454da1d66da9e0d28ca3">
      <tp>
        <v>3806.2218220852001</v>
        <stp/>
        <stp>raind</stp>
        <stp>RACL</stp>
        <stp>2017-01-10</stp>
        <stp>VALOR</stp>
        <tr r="C13" s="4"/>
      </tp>
      <tp>
        <v>332.81</v>
        <stp/>
        <stp>ramo</stp>
        <stp>USD</stp>
        <stp>2015-12-15</stp>
        <stp>KZT</stp>
        <tr r="I35" s="3"/>
      </tp>
      <tp>
        <v>0.82</v>
        <stp/>
        <stp>ramo</stp>
        <stp>USD</stp>
        <stp>2015-12-15</stp>
        <stp>KYD</stp>
        <tr r="I34" s="3"/>
      </tp>
      <tp>
        <v>1184.5999999999999</v>
        <stp/>
        <stp>ramo</stp>
        <stp>USD</stp>
        <stp>2015-12-15</stp>
        <stp>KRW</stp>
        <tr r="I33" s="3"/>
      </tp>
      <tp>
        <v>3807.2870386394002</v>
        <stp/>
        <stp>raind</stp>
        <stp>RACL</stp>
        <stp>2017-01-11</stp>
        <stp>VALOR</stp>
        <tr r="C14" s="4"/>
      </tp>
      <tp>
        <v>7.78677709602449E-2</v>
        <stp/>
        <stp>racv</stp>
        <stp>Gob_UF</stp>
        <stp>2015-12-15</stp>
        <stp>ACT30</stp>
        <stp>300</stp>
        <tr r="K3" s="2"/>
      </tp>
      <tp>
        <v>36.100999999999999</v>
        <stp/>
        <stp>ramo</stp>
        <stp>USD</stp>
        <stp>2015-12-15</stp>
        <stp>THB</stp>
        <tr r="I52" s="3"/>
      </tp>
      <tp>
        <v>2.9805999999999999</v>
        <stp/>
        <stp>ramo</stp>
        <stp>USD</stp>
        <stp>2015-12-15</stp>
        <stp>TRY</stp>
        <tr r="I53" s="3"/>
      </tp>
      <tp>
        <v>5.4793322858243299</v>
        <stp/>
        <stp>racv</stp>
        <stp>Dep_CLP_CONSORCIO</stp>
        <stp>2015-12-15</stp>
        <stp>ACT365</stp>
        <stp>300</stp>
        <tr r="E17" s="2"/>
      </tp>
      <tp>
        <v>32.799999999999997</v>
        <stp/>
        <stp>ramo</stp>
        <stp>USD</stp>
        <stp>2015-12-15</stp>
        <stp>TWD</stp>
        <tr r="I54" s="3"/>
      </tp>
      <tp>
        <v>23.7</v>
        <stp/>
        <stp>ramo</stp>
        <stp>USD</stp>
        <stp>2015-12-15</stp>
        <stp>UAH</stp>
        <tr r="I55" s="3"/>
      </tp>
      <tp>
        <v>29.75</v>
        <stp/>
        <stp>ramo</stp>
        <stp>USD</stp>
        <stp>2015-12-15</stp>
        <stp>UYU</stp>
        <tr r="I57" s="3"/>
      </tp>
      <tp>
        <v>1</v>
        <stp/>
        <stp>ramo</stp>
        <stp>USD</stp>
        <stp>2015-12-15</stp>
        <stp>USD</stp>
        <tr r="I56" s="3"/>
      </tp>
    </main>
    <main first="rtdsrv.ddf716bceb5d454da1d66da9e0d28ca3">
      <tp>
        <v>3.8316959039665002</v>
        <stp/>
        <stp>racv</stp>
        <stp>Swap_CLP_Cam</stp>
        <stp>2015-12-15</stp>
        <stp>ACT365</stp>
        <stp>300</stp>
        <tr r="E45" s="2"/>
      </tp>
      <tp>
        <v>10000</v>
        <stp/>
        <stp>rarf</stp>
        <stp>BACEN-A1</stp>
        <stp>2015-01-02</stp>
        <stp>CORTE_MINIMO</stp>
        <tr r="D7" s="1"/>
      </tp>
      <tp>
        <v>10000</v>
        <stp/>
        <stp>rarf</stp>
        <stp>BACEN-A1</stp>
        <stp>2015-01-02</stp>
        <stp>CORTE_MAXIMO</stp>
        <tr r="D6" s="1"/>
      </tp>
      <tp>
        <v>6.2842000000000002</v>
        <stp/>
        <stp>ramo</stp>
        <stp>USD</stp>
        <stp>2015-12-15</stp>
        <stp>VEF</stp>
        <tr r="I58" s="3"/>
      </tp>
      <tp>
        <v>5.0272569581631501</v>
        <stp/>
        <stp>racv</stp>
        <stp>Dep_CLP_CORPBANCA</stp>
        <stp>2015-12-15</stp>
        <stp>ACT365</stp>
        <stp>300</stp>
        <tr r="E18" s="2"/>
      </tp>
      <tp>
        <v>104.3</v>
        <stp/>
        <stp>ramo</stp>
        <stp>USD</stp>
        <stp>2015-12-15</stp>
        <stp>PKR</stp>
        <tr r="I43" s="3"/>
      </tp>
      <tp>
        <v>47.402999999999999</v>
        <stp/>
        <stp>ramo</stp>
        <stp>USD</stp>
        <stp>2015-12-15</stp>
        <stp>PHP</stp>
        <tr r="I42" s="3"/>
      </tp>
      <tp>
        <v>3.9590999999999998</v>
        <stp/>
        <stp>ramo</stp>
        <stp>USD</stp>
        <stp>2015-12-15</stp>
        <stp>PLN</stp>
        <tr r="I44" s="3"/>
      </tp>
      <tp>
        <v>1</v>
        <stp/>
        <stp>ramo</stp>
        <stp>USD</stp>
        <stp>2015-12-15</stp>
        <stp>PAB</stp>
        <tr r="I40" s="3"/>
      </tp>
      <tp>
        <v>3.3799000000000001</v>
        <stp/>
        <stp>ramo</stp>
        <stp>USD</stp>
        <stp>2015-12-15</stp>
        <stp>PEN</stp>
        <tr r="I41" s="3"/>
      </tp>
      <tp>
        <v>5805.4</v>
        <stp/>
        <stp>ramo</stp>
        <stp>USD</stp>
        <stp>2015-12-15</stp>
        <stp>PYG</stp>
        <tr r="I45" s="3"/>
      </tp>
      <tp>
        <v>111.27803322645001</v>
        <stp/>
        <stp>rarf</stp>
        <stp>BACEN-A1</stp>
        <stp>2015-01-02</stp>
        <stp>PRECIO_SUCIO</stp>
        <tr r="D21" s="1"/>
      </tp>
    </main>
    <main first="rtdsrv.ddf716bceb5d454da1d66da9e0d28ca3">
      <tp>
        <v>7.609</v>
        <stp/>
        <stp>ramo</stp>
        <stp>USD</stp>
        <stp>2015-12-15</stp>
        <stp>QTQ</stp>
        <tr r="I46" s="3"/>
      </tp>
    </main>
    <main first="rtdsrv.ddf716bceb5d454da1d66da9e0d28ca3">
      <tp>
        <v>7.1556906128634004E-4</v>
        <stp/>
        <stp>rarf</stp>
        <stp>BACEN-A1</stp>
        <stp>2015-01-02</stp>
        <stp>RETORNO_YTD</stp>
        <tr r="D24" s="1"/>
      </tp>
      <tp>
        <v>4.0868000000000002</v>
        <stp/>
        <stp>ramo</stp>
        <stp>USD</stp>
        <stp>2015-12-15</stp>
        <stp>RON</stp>
        <tr r="I47" s="3"/>
      </tp>
    </main>
    <main first="rtdsrv.ddf716bceb5d454da1d66da9e0d28ca3">
      <tp>
        <v>70.463800000000006</v>
        <stp/>
        <stp>ramo</stp>
        <stp>USD</stp>
        <stp>2015-12-15</stp>
        <stp>RUB</stp>
        <tr r="I48" s="3"/>
      </tp>
      <tp>
        <v>3.7502</v>
        <stp/>
        <stp>ramo</stp>
        <stp>USD</stp>
        <stp>2015-12-15</stp>
        <stp>SAR</stp>
        <tr r="I49" s="3"/>
      </tp>
      <tp>
        <v>1.407</v>
        <stp/>
        <stp>ramo</stp>
        <stp>USD</stp>
        <stp>2015-12-15</stp>
        <stp>SGD</stp>
        <tr r="I51" s="3"/>
      </tp>
      <tp>
        <v>8.4731000000000005</v>
        <stp/>
        <stp>ramo</stp>
        <stp>USD</stp>
        <stp>2015-12-15</stp>
        <stp>SEK</stp>
        <tr r="I50" s="3"/>
      </tp>
    </main>
    <main first="rtdsrv.ddf716bceb5d454da1d66da9e0d28ca3">
      <tp>
        <v>4161.51</v>
        <stp/>
        <stp>raind</stp>
        <stp>IPSA</stp>
        <stp>2017-01-09</stp>
        <stp>VALOR</stp>
        <tr r="C7" s="4"/>
      </tp>
    </main>
    <main first="rtdsrv.ddf716bceb5d454da1d66da9e0d28ca3">
      <tp>
        <v>4171.1400000000003</v>
        <stp/>
        <stp>raind</stp>
        <stp>IPSA</stp>
        <stp>2017-01-06</stp>
        <stp>VALOR</stp>
        <tr r="C6" s="4"/>
      </tp>
      <tp>
        <v>27941041.433979001</v>
        <stp/>
        <stp>rarf</stp>
        <stp>BTU0300120</stp>
        <stp>2018-01-18</stp>
        <stp>PRECIO</stp>
        <tr r="O4" s="1"/>
      </tp>
      <tp>
        <v>25629.09</v>
        <stp/>
        <stp>ramo</stp>
        <stp>UF</stp>
        <stp>2015-12-15</stp>
        <stp>CLP</stp>
        <tr r="D3" s="3"/>
      </tp>
    </main>
    <main first="rtdsrv.ddf716bceb5d454da1d66da9e0d28ca3">
      <tp>
        <v>4.9085039077638104</v>
        <stp/>
        <stp>racv</stp>
        <stp>Dep_CLP_BICE</stp>
        <stp>2015-12-15</stp>
        <stp>ACT365</stp>
        <stp>300</stp>
        <tr r="E15" s="2"/>
      </tp>
    </main>
    <main first="rtdsrv.ddf716bceb5d454da1d66da9e0d28ca3">
      <tp>
        <v>26260083.111947</v>
        <stp/>
        <stp>rarf</stp>
        <stp>BTU0150326</stp>
        <stp>2018-01-18</stp>
        <stp>PRECIO</stp>
        <tr r="O38" s="1"/>
      </tp>
    </main>
    <main first="rtdsrv.ddf716bceb5d454da1d66da9e0d28ca3">
      <tp>
        <v>4168.34</v>
        <stp/>
        <stp>raind</stp>
        <stp>IPSA</stp>
        <stp>2017-01-04</stp>
        <stp>VALOR</stp>
        <tr r="C4" s="4"/>
      </tp>
      <tp>
        <v>2.85</v>
        <stp/>
        <stp>rarf</stp>
        <stp>BACEN-A1</stp>
        <stp>2015-01-02</stp>
        <stp>TIR</stp>
        <tr r="D31" s="1"/>
      </tp>
    </main>
    <main first="rtdsrv.ddf716bceb5d454da1d66da9e0d28ca3">
      <tp>
        <v>1.4189697592064301</v>
        <stp/>
        <stp>racv</stp>
        <stp>SPREAD_CORP_AA</stp>
        <stp>2015-12-15</stp>
        <stp>ACT365</stp>
        <stp>300</stp>
        <tr r="E42" s="2"/>
      </tp>
      <tp>
        <v>4163.6499999999996</v>
        <stp/>
        <stp>raind</stp>
        <stp>IPSA</stp>
        <stp>2017-01-05</stp>
        <stp>VALOR</stp>
        <tr r="C5" s="4"/>
      </tp>
      <tp>
        <v>1013.4666259819001</v>
        <stp/>
        <stp>rarf</stp>
        <stp>BTP0500335</stp>
        <stp>2018-01-18</stp>
        <stp>PRECIO</stp>
        <tr r="O45" s="1"/>
      </tp>
      <tp>
        <v>107.76</v>
        <stp/>
        <stp>ramo</stp>
        <stp>USD</stp>
        <stp>2015-12-15</stp>
        <stp>XPF</stp>
        <tr r="I59" s="3"/>
      </tp>
    </main>
    <main first="rtdsrv.ddf716bceb5d454da1d66da9e0d28ca3">
      <tp>
        <v>4234.95</v>
        <stp/>
        <stp>raind</stp>
        <stp>IPSA</stp>
        <stp>2017-01-12</stp>
        <stp>VALOR</stp>
        <tr r="C10" s="4"/>
      </tp>
      <tp>
        <v>27230860.576969001</v>
        <stp/>
        <stp>rarf</stp>
        <stp>BTU0150321</stp>
        <stp>2018-01-18</stp>
        <stp>PRECIO</stp>
        <tr r="O20" s="1"/>
      </tp>
      <tp>
        <v>1043.9585446382</v>
        <stp/>
        <stp>rarf</stp>
        <stp>BTP0450221</stp>
        <stp>2018-01-18</stp>
        <stp>PRECIO</stp>
        <tr r="O14" s="1"/>
      </tp>
      <tp>
        <v>1043.8302189081001</v>
        <stp/>
        <stp>rarf</stp>
        <stp>BTP0450321</stp>
        <stp>2018-01-18</stp>
        <stp>PRECIO</stp>
        <tr r="O17" s="1"/>
      </tp>
      <tp>
        <v>13000000</v>
        <stp/>
        <stp>rarf</stp>
        <stp>BACEN-A1</stp>
        <stp>2015-01-02</stp>
        <stp>NOMINAL_OUTSTANDING</stp>
        <tr r="D16" s="1"/>
      </tp>
    </main>
    <main first="rtdsrv.ddf716bceb5d454da1d66da9e0d28ca3">
      <tp>
        <v>4.81756137004328</v>
        <stp/>
        <stp>racv</stp>
        <stp>Dep_CLP_BBVA</stp>
        <stp>2015-12-15</stp>
        <stp>ACT365</stp>
        <stp>300</stp>
        <tr r="E13" s="2"/>
      </tp>
      <tp>
        <v>4148.8599999999997</v>
        <stp/>
        <stp>raind</stp>
        <stp>IPSA</stp>
        <stp>2017-01-03</stp>
        <stp>VALOR</stp>
        <tr r="C3" s="4"/>
      </tp>
      <tp>
        <v>0.64688849262946002</v>
        <stp/>
        <stp>racv</stp>
        <stp>Swap_UF_Cam</stp>
        <stp>2015-12-15</stp>
        <stp>ACT365</stp>
        <stp>300</stp>
        <tr r="E46" s="2"/>
      </tp>
      <tp>
        <v>15.110799999999999</v>
        <stp/>
        <stp>ramo</stp>
        <stp>USD</stp>
        <stp>2015-12-15</stp>
        <stp>ZAR</stp>
        <tr r="I60" s="3"/>
      </tp>
      <tp>
        <v>4174.58</v>
        <stp/>
        <stp>raind</stp>
        <stp>IPSA</stp>
        <stp>2017-01-10</stp>
        <stp>VALOR</stp>
        <tr r="C8" s="4"/>
      </tp>
      <tp>
        <v>4210.13</v>
        <stp/>
        <stp>raind</stp>
        <stp>IPSA</stp>
        <stp>2017-01-11</stp>
        <stp>VALOR</stp>
        <tr r="C9" s="4"/>
      </tp>
      <tp t="s">
        <v>R</v>
        <stp/>
        <stp>rarf</stp>
        <stp>BACEN-A1</stp>
        <stp>2015-01-02</stp>
        <stp>TIPO_VALORIZACION</stp>
        <tr r="D30" s="1"/>
      </tp>
    </main>
    <main first="rtdsrv.ddf716bceb5d454da1d66da9e0d28ca3">
      <tp>
        <v>1.0949298767837901</v>
        <stp/>
        <stp>racv</stp>
        <stp>Dep_USD</stp>
        <stp>2015-12-15</stp>
        <stp>ACT365</stp>
        <stp>300</stp>
        <tr r="E29" s="2"/>
      </tp>
    </main>
    <main first="rtdsrv.ddf716bceb5d454da1d66da9e0d28ca3">
      <tp t="s">
        <v>15/12/2026</v>
        <stp/>
        <stp>rarf</stp>
        <stp>BACEN-A1</stp>
        <stp>2015-01-02</stp>
        <stp>FECHA_VENCIMIENTO</stp>
        <tr r="D13" s="1"/>
      </tp>
      <tp t="s">
        <v>ACT365</v>
        <stp/>
        <stp>rarf</stp>
        <stp>BACEN-A1</stp>
        <stp>2015-01-02</stp>
        <stp>BASE_TASA</stp>
        <tr r="D3" s="1"/>
      </tp>
    </main>
    <main first="rtdsrv.ddf716bceb5d454da1d66da9e0d28ca3">
      <tp>
        <v>3.86533110624916</v>
        <stp/>
        <stp>racv</stp>
        <stp>Gob_CLP</stp>
        <stp>2015-12-15</stp>
        <stp>ACT365</stp>
        <stp>300</stp>
        <tr r="E30" s="2"/>
      </tp>
      <tp>
        <v>2.36715854170677</v>
        <stp/>
        <stp>racv</stp>
        <stp>Corp_UF_AA</stp>
        <stp>2015-12-15</stp>
        <stp>ACT365</stp>
        <stp>300</stp>
        <tr r="E9" s="2"/>
      </tp>
    </main>
    <main first="rtdsrv.ddf716bceb5d454da1d66da9e0d28ca3">
      <tp t="s">
        <v>UF</v>
        <stp/>
        <stp>rarf</stp>
        <stp>BACEN-A1</stp>
        <stp>2015-01-02</stp>
        <stp>MONEDA</stp>
        <tr r="D14" s="1"/>
      </tp>
      <tp>
        <v>27404552.521147002</v>
        <stp/>
        <stp>rarf</stp>
        <stp>BACEN-A1</stp>
        <stp>2015-01-02</stp>
        <stp>PRECIO</stp>
        <tr r="D19" s="1"/>
      </tp>
    </main>
    <main first="rtdsrv.ddf716bceb5d454da1d66da9e0d28ca3">
      <tp>
        <v>96.244623098465993</v>
        <stp/>
        <stp>rarf</stp>
        <stp>BACEN-A1</stp>
        <stp>2015-01-02</stp>
        <stp>VALOR_PAR</stp>
        <tr r="D33" s="1"/>
      </tp>
      <tp>
        <v>0.94739121334964604</v>
        <stp/>
        <stp>racv</stp>
        <stp>Gob_UF</stp>
        <stp>2015-12-15</stp>
        <stp>LACT365</stp>
        <stp>300</stp>
        <tr r="K7" s="2"/>
      </tp>
    </main>
    <main first="rtdsrv.ddf716bceb5d454da1d66da9e0d28ca3">
      <tp>
        <v>4.8700878908162899</v>
        <stp/>
        <stp>racv</stp>
        <stp>Dep_CLP_SANT-CHILE</stp>
        <stp>2015-12-15</stp>
        <stp>ACT365</stp>
        <stp>300</stp>
        <tr r="E26" s="2"/>
      </tp>
      <tp>
        <v>0.67910453839465901</v>
        <stp/>
        <stp>racv</stp>
        <stp>Gob_USD</stp>
        <stp>2015-12-15</stp>
        <stp>ACT365</stp>
        <stp>300</stp>
        <tr r="E34" s="2"/>
      </tp>
    </main>
    <main first="rtdsrv.ddf716bceb5d454da1d66da9e0d28ca3">
      <tp>
        <v>20073480.094053999</v>
        <stp/>
        <stp>rarf</stp>
        <stp>BVL2CW0928</stp>
        <stp>2018-01-18</stp>
        <stp>PRECIO</stp>
        <tr r="O32" s="1"/>
      </tp>
      <tp>
        <v>4.9105354888508801</v>
        <stp/>
        <stp>racv</stp>
        <stp>Dep_CLP</stp>
        <stp>2015-12-15</stp>
        <stp>ACT365</stp>
        <stp>300</stp>
        <tr r="E12" s="2"/>
      </tp>
      <tp>
        <v>21227024.310196001</v>
        <stp/>
        <stp>rarf</stp>
        <stp>BVL2CW0629</stp>
        <stp>2018-01-18</stp>
        <stp>PRECIO</stp>
        <tr r="O35" s="1"/>
      </tp>
      <tp>
        <v>11690452.637283999</v>
        <stp/>
        <stp>rarf</stp>
        <stp>BVL2CX0625</stp>
        <stp>2018-01-18</stp>
        <stp>PRECIO</stp>
        <tr r="O23" s="1"/>
      </tp>
    </main>
    <main first="rtdsrv.ddf716bceb5d454da1d66da9e0d28ca3">
      <tp>
        <v>18025720.065053999</v>
        <stp/>
        <stp>rarf</stp>
        <stp>BVL2BV0925</stp>
        <stp>2018-01-18</stp>
        <stp>PRECIO</stp>
        <tr r="O29" s="1"/>
      </tp>
      <tp>
        <v>29917831.124338999</v>
        <stp/>
        <stp>rarf</stp>
        <stp>BFAL-B0510</stp>
        <stp>2018-01-18</stp>
        <stp>PRECIO</stp>
        <tr r="O41" s="1"/>
      </tp>
      <tp t="s">
        <v>AUTOCENTRA</v>
        <stp/>
        <stp>rarf</stp>
        <stp>BACEN-A1</stp>
        <stp>2015-01-02</stp>
        <stp>EMISOR</stp>
        <tr r="D10" s="1"/>
      </tp>
    </main>
    <main first="rtdsrv.ddf716bceb5d454da1d66da9e0d28ca3">
      <tp>
        <v>115.62</v>
        <stp/>
        <stp>rarf</stp>
        <stp>BACEN-A1</stp>
        <stp>2015-01-02</stp>
        <stp>PPVPAR</stp>
        <tr r="D18" s="1"/>
      </tp>
    </main>
    <main first="rtdsrv.ddf716bceb5d454da1d66da9e0d28ca3">
      <tp>
        <v>5.44414681910279</v>
        <stp/>
        <stp>racv</stp>
        <stp>Dep_CLP_PENTA</stp>
        <stp>2015-12-15</stp>
        <stp>ACT365</stp>
        <stp>300</stp>
        <tr r="E24" s="2"/>
      </tp>
    </main>
    <main first="rtdsrv.ddf716bceb5d454da1d66da9e0d28ca3">
      <tp>
        <v>46</v>
        <stp/>
        <stp>rarf</stp>
        <stp>BACEN-A1</stp>
        <stp>2015-01-02</stp>
        <stp>CUPONES</stp>
        <tr r="D8" s="1"/>
      </tp>
    </main>
    <main first="rtdsrv.ddf716bceb5d454da1d66da9e0d28ca3">
      <tp>
        <v>2.8897968453470302</v>
        <stp/>
        <stp>racv</stp>
        <stp>BREAKEVEN_DEP</stp>
        <stp>2015-12-15</stp>
        <stp>ACT365</stp>
        <stp>300</stp>
        <tr r="E5" s="2"/>
      </tp>
    </main>
    <main first="rtdsrv.ddf716bceb5d454da1d66da9e0d28ca3">
      <tp t="s">
        <v>DEB</v>
        <stp/>
        <stp>rarf</stp>
        <stp>BACEN-A1</stp>
        <stp>2015-01-02</stp>
        <stp>TIPO_AFP</stp>
        <tr r="D28" s="1"/>
      </tp>
      <tp t="s">
        <v>15/12/2003</v>
        <stp/>
        <stp>rarf</stp>
        <stp>BACEN-A1</stp>
        <stp>2015-01-02</stp>
        <stp>FECHA_PREPAGABLE</stp>
        <tr r="D12" s="1"/>
      </tp>
      <tp>
        <v>1.46</v>
        <stp/>
        <stp>rarf</stp>
        <stp>BACEN-A1</stp>
        <stp>2015-01-02</stp>
        <stp>TIR_BASE</stp>
        <tr r="D32" s="1"/>
      </tp>
    </main>
    <main first="rtdsrv.ddf716bceb5d454da1d66da9e0d28ca3">
      <tp>
        <v>18.79</v>
        <stp/>
        <stp>rarf</stp>
        <stp>BLAPO-G</stp>
        <stp>2015-01-29</stp>
        <stp>TIR</stp>
        <tr r="J30" s="1"/>
      </tp>
      <tp>
        <v>18.79</v>
        <stp/>
        <stp>rarf</stp>
        <stp>BLAPO-G</stp>
        <stp>2015-01-28</stp>
        <stp>TIR</stp>
        <tr r="J29" s="1"/>
      </tp>
      <tp>
        <v>18.77</v>
        <stp/>
        <stp>rarf</stp>
        <stp>BLAPO-G</stp>
        <stp>2015-01-23</stp>
        <stp>TIR</stp>
        <tr r="J24" s="1"/>
      </tp>
      <tp>
        <v>18.77</v>
        <stp/>
        <stp>rarf</stp>
        <stp>BLAPO-G</stp>
        <stp>2015-01-22</stp>
        <stp>TIR</stp>
        <tr r="J23" s="1"/>
      </tp>
      <tp>
        <v>18.760000000000002</v>
        <stp/>
        <stp>rarf</stp>
        <stp>BLAPO-G</stp>
        <stp>2015-01-21</stp>
        <stp>TIR</stp>
        <tr r="J22" s="1"/>
      </tp>
      <tp>
        <v>18.760000000000002</v>
        <stp/>
        <stp>rarf</stp>
        <stp>BLAPO-G</stp>
        <stp>2015-01-20</stp>
        <stp>TIR</stp>
        <tr r="J21" s="1"/>
      </tp>
      <tp>
        <v>18.78</v>
        <stp/>
        <stp>rarf</stp>
        <stp>BLAPO-G</stp>
        <stp>2015-01-27</stp>
        <stp>TIR</stp>
        <tr r="J28" s="1"/>
      </tp>
      <tp>
        <v>18.78</v>
        <stp/>
        <stp>rarf</stp>
        <stp>BLAPO-G</stp>
        <stp>2015-01-26</stp>
        <stp>TIR</stp>
        <tr r="J27" s="1"/>
      </tp>
      <tp t="s">
        <v># VALOR N/D</v>
        <stp/>
        <stp>rarf</stp>
        <stp>BLAPO-G</stp>
        <stp>2015-01-25</stp>
        <stp>TIR</stp>
        <tr r="J26" s="1"/>
      </tp>
      <tp t="s">
        <v># VALOR N/D</v>
        <stp/>
        <stp>rarf</stp>
        <stp>BLAPO-G</stp>
        <stp>2015-01-24</stp>
        <stp>TIR</stp>
        <tr r="J25" s="1"/>
      </tp>
      <tp>
        <v>18.8</v>
        <stp/>
        <stp>rarf</stp>
        <stp>BLAPO-G</stp>
        <stp>2015-01-31</stp>
        <stp>TIR</stp>
        <tr r="J32" s="1"/>
      </tp>
      <tp>
        <v>18.79</v>
        <stp/>
        <stp>rarf</stp>
        <stp>BLAPO-G</stp>
        <stp>2015-01-30</stp>
        <stp>TIR</stp>
        <tr r="J31" s="1"/>
      </tp>
      <tp>
        <v>18.73</v>
        <stp/>
        <stp>rarf</stp>
        <stp>BLAPO-G</stp>
        <stp>2015-01-09</stp>
        <stp>TIR</stp>
        <tr r="J10" s="1"/>
      </tp>
      <tp>
        <v>18.72</v>
        <stp/>
        <stp>rarf</stp>
        <stp>BLAPO-G</stp>
        <stp>2015-01-08</stp>
        <stp>TIR</stp>
        <tr r="J9" s="1"/>
      </tp>
      <tp>
        <v>18.7</v>
        <stp/>
        <stp>rarf</stp>
        <stp>BLAPO-G</stp>
        <stp>2015-01-02</stp>
        <stp>TIR</stp>
        <tr r="J3" s="1"/>
      </tp>
      <tp>
        <v>18.8</v>
        <stp/>
        <stp>rarf</stp>
        <stp>BLAPO-G</stp>
        <stp>2015-02-02</stp>
        <stp>TIR</stp>
        <tr r="J34" s="1"/>
      </tp>
      <tp t="s">
        <v># VALOR N/D</v>
        <stp/>
        <stp>rarf</stp>
        <stp>BLAPO-G</stp>
        <stp>2015-02-01</stp>
        <stp>TIR</stp>
        <tr r="J33" s="1"/>
      </tp>
      <tp>
        <v>18.72</v>
        <stp/>
        <stp>rarf</stp>
        <stp>BLAPO-G</stp>
        <stp>2015-01-07</stp>
        <stp>TIR</stp>
        <tr r="J8" s="1"/>
      </tp>
      <tp>
        <v>18.72</v>
        <stp/>
        <stp>rarf</stp>
        <stp>BLAPO-G</stp>
        <stp>2015-01-06</stp>
        <stp>TIR</stp>
        <tr r="J7" s="1"/>
      </tp>
      <tp>
        <v>18.71</v>
        <stp/>
        <stp>rarf</stp>
        <stp>BLAPO-G</stp>
        <stp>2015-01-05</stp>
        <stp>TIR</stp>
        <tr r="J6" s="1"/>
      </tp>
      <tp t="s">
        <v># VALOR N/D</v>
        <stp/>
        <stp>rarf</stp>
        <stp>BLAPO-G</stp>
        <stp>2015-01-04</stp>
        <stp>TIR</stp>
        <tr r="J5" s="1"/>
      </tp>
      <tp>
        <v>18.760000000000002</v>
        <stp/>
        <stp>rarf</stp>
        <stp>BLAPO-G</stp>
        <stp>2015-01-19</stp>
        <stp>TIR</stp>
        <tr r="J20" s="1"/>
      </tp>
      <tp t="s">
        <v># VALOR N/D</v>
        <stp/>
        <stp>rarf</stp>
        <stp>BLAPO-G</stp>
        <stp>2015-01-18</stp>
        <stp>TIR</stp>
        <tr r="J19" s="1"/>
      </tp>
      <tp>
        <v>18.739999999999998</v>
        <stp/>
        <stp>rarf</stp>
        <stp>BLAPO-G</stp>
        <stp>2015-01-13</stp>
        <stp>TIR</stp>
        <tr r="J14" s="1"/>
      </tp>
      <tp>
        <v>18.739999999999998</v>
        <stp/>
        <stp>rarf</stp>
        <stp>BLAPO-G</stp>
        <stp>2015-01-12</stp>
        <stp>TIR</stp>
        <tr r="J13" s="1"/>
      </tp>
      <tp t="s">
        <v># VALOR N/D</v>
        <stp/>
        <stp>rarf</stp>
        <stp>BLAPO-G</stp>
        <stp>2015-01-11</stp>
        <stp>TIR</stp>
        <tr r="J12" s="1"/>
      </tp>
      <tp t="s">
        <v># VALOR N/D</v>
        <stp/>
        <stp>rarf</stp>
        <stp>BLAPO-G</stp>
        <stp>2015-01-10</stp>
        <stp>TIR</stp>
        <tr r="J11" s="1"/>
      </tp>
      <tp t="s">
        <v># VALOR N/D</v>
        <stp/>
        <stp>rarf</stp>
        <stp>BLAPO-G</stp>
        <stp>2015-01-17</stp>
        <stp>TIR</stp>
        <tr r="J18" s="1"/>
      </tp>
      <tp>
        <v>18.75</v>
        <stp/>
        <stp>rarf</stp>
        <stp>BLAPO-G</stp>
        <stp>2015-01-16</stp>
        <stp>TIR</stp>
        <tr r="J17" s="1"/>
      </tp>
      <tp>
        <v>18.75</v>
        <stp/>
        <stp>rarf</stp>
        <stp>BLAPO-G</stp>
        <stp>2015-01-15</stp>
        <stp>TIR</stp>
        <tr r="J16" s="1"/>
      </tp>
      <tp>
        <v>18.739999999999998</v>
        <stp/>
        <stp>rarf</stp>
        <stp>BLAPO-G</stp>
        <stp>2015-01-14</stp>
        <stp>TIR</stp>
        <tr r="J15" s="1"/>
      </tp>
      <tp>
        <v>3.7760061277694499</v>
        <stp/>
        <stp>racv</stp>
        <stp>Gob_PDBC</stp>
        <stp>2015-12-15</stp>
        <stp>ACT365</stp>
        <stp>300</stp>
        <tr r="E31" s="2"/>
      </tp>
    </main>
    <main first="rtdsrv.ddf716bceb5d454da1d66da9e0d28ca3">
      <tp>
        <v>4286099.1532068001</v>
        <stp/>
        <stp>rarf</stp>
        <stp>BBOTS-P1A</stp>
        <stp>2018-01-18</stp>
        <stp>PRECIO</stp>
        <tr r="O11" s="1"/>
      </tp>
    </main>
    <main first="rtdsrv.ddf716bceb5d454da1d66da9e0d28ca3">
      <tp>
        <v>8</v>
        <stp/>
        <stp>rarf</stp>
        <stp>BLAPO-G</stp>
        <stp>2017-01-03</stp>
        <stp>TIR</stp>
        <tr r="J4" s="1"/>
      </tp>
    </main>
    <main first="rtdsrv.ddf716bceb5d454da1d66da9e0d28ca3">
      <tp>
        <v>2.1387207556109198</v>
        <stp/>
        <stp>racv</stp>
        <stp>SPREAD_CORP_A</stp>
        <stp>2015-12-15</stp>
        <stp>ACT365</stp>
        <stp>300</stp>
        <tr r="E41" s="2"/>
      </tp>
    </main>
    <main first="rtdsrv.ddf716bceb5d454da1d66da9e0d28ca3">
      <tp>
        <v>2.3344716505051299</v>
        <stp/>
        <stp>racv</stp>
        <stp>Gob_RECO</stp>
        <stp>2015-12-15</stp>
        <stp>ACT365</stp>
        <stp>300</stp>
        <tr r="E32" s="2"/>
      </tp>
      <tp>
        <v>1.28761283957826</v>
        <stp/>
        <stp>racv</stp>
        <stp>SPREAD_CORP_AAA</stp>
        <stp>2015-12-15</stp>
        <stp>ACT365</stp>
        <stp>300</stp>
        <tr r="E43" s="2"/>
      </tp>
    </main>
    <main first="rtdsrv.ddf716bceb5d454da1d66da9e0d28ca3">
      <tp>
        <v>4.2185750976263803</v>
        <stp/>
        <stp>racv</stp>
        <stp>SPREAD_CORP_BBB</stp>
        <stp>2015-12-15</stp>
        <stp>ACT365</stp>
        <stp>300</stp>
        <tr r="E44" s="2"/>
      </tp>
    </main>
    <main first="rtdsrv.ddf716bceb5d454da1d66da9e0d28ca3">
      <tp>
        <v>4.9365016990609902</v>
        <stp/>
        <stp>racv</stp>
        <stp>Dep_CLP_SECURITY</stp>
        <stp>2015-12-15</stp>
        <stp>ACT365</stp>
        <stp>300</stp>
        <tr r="E27" s="2"/>
      </tp>
    </main>
    <main first="rtdsrv.ddf716bceb5d454da1d66da9e0d28ca3">
      <tp>
        <v>26281.691535031099</v>
        <stp/>
        <stp>racv</stp>
        <stp>NDF_UF/CLP</stp>
        <stp>2015-12-15</stp>
        <stp>ACT365</stp>
        <stp>300</stp>
        <tr r="E37" s="2"/>
      </tp>
    </main>
    <main first="rtdsrv.ddf716bceb5d454da1d66da9e0d28ca3">
      <tp>
        <v>2.88974211318838</v>
        <stp/>
        <stp>racv</stp>
        <stp>BREAKEVEN_GOB</stp>
        <stp>2015-12-15</stp>
        <stp>ACT365</stp>
        <stp>300</stp>
        <tr r="E6" s="2"/>
      </tp>
    </main>
    <main first="rtdsrv.ddf716bceb5d454da1d66da9e0d28ca3">
      <tp t="s">
        <v>BE</v>
        <stp/>
        <stp>rarf</stp>
        <stp>BACEN-A1</stp>
        <stp>2015-01-02</stp>
        <stp>TIPO_SVS</stp>
        <tr r="D29" s="1"/>
      </tp>
    </main>
    <main first="rtdsrv.ddf716bceb5d454da1d66da9e0d28ca3">
      <tp>
        <v>4.9032354389448196</v>
        <stp/>
        <stp>racv</stp>
        <stp>Dep_CLP_CHILE</stp>
        <stp>2015-12-15</stp>
        <stp>ACT365</stp>
        <stp>300</stp>
        <tr r="E16" s="2"/>
      </tp>
    </main>
    <main first="rtdsrv.ddf716bceb5d454da1d66da9e0d28ca3">
      <tp>
        <v>6.3112080007404998</v>
        <stp/>
        <stp>rarf</stp>
        <stp>BACEN-A1</stp>
        <stp>2015-01-02</stp>
        <stp>DURACION</stp>
        <tr r="D9" s="1"/>
      </tp>
    </main>
    <main first="rtdsrv.ddf716bceb5d454da1d66da9e0d28ca3">
      <tp>
        <v>0.52631382409027405</v>
        <stp/>
        <stp>racv</stp>
        <stp>Gob_USD_Treasury</stp>
        <stp>2015-12-15</stp>
        <stp>ACT365</stp>
        <stp>300</stp>
        <tr r="E35" s="2"/>
      </tp>
    </main>
    <main first="rtdsrv.ddf716bceb5d454da1d66da9e0d28ca3">
      <tp>
        <v>732.82975574891805</v>
        <stp/>
        <stp>racv</stp>
        <stp>NDF_USD/CLP_OffShore</stp>
        <stp>2015-12-15</stp>
        <stp>ACT365</stp>
        <stp>300</stp>
        <tr r="E39" s="2"/>
      </tp>
    </main>
    <main first="rtdsrv.ddf716bceb5d454da1d66da9e0d28ca3">
      <tp>
        <v>4.9331454344163204</v>
        <stp/>
        <stp>racv</stp>
        <stp>Dep_CLP_N1+</stp>
        <stp>2015-12-15</stp>
        <stp>ACT365</stp>
        <stp>300</stp>
        <tr r="E2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topLeftCell="A13" workbookViewId="0">
      <selection activeCell="J45" sqref="J45"/>
    </sheetView>
  </sheetViews>
  <sheetFormatPr baseColWidth="10" defaultRowHeight="15" x14ac:dyDescent="0.25"/>
  <cols>
    <col min="2" max="2" width="22.7109375" customWidth="1"/>
    <col min="3" max="3" width="15.5703125" customWidth="1"/>
    <col min="4" max="4" width="17.140625" bestFit="1" customWidth="1"/>
    <col min="10" max="10" width="17.140625" bestFit="1" customWidth="1"/>
    <col min="14" max="14" width="12.28515625" bestFit="1" customWidth="1"/>
    <col min="15" max="15" width="12.42578125" bestFit="1" customWidth="1"/>
    <col min="16" max="16" width="12" bestFit="1" customWidth="1"/>
  </cols>
  <sheetData>
    <row r="1" spans="1:17" x14ac:dyDescent="0.25">
      <c r="A1" s="5" t="s">
        <v>154</v>
      </c>
      <c r="G1" s="5" t="s">
        <v>155</v>
      </c>
    </row>
    <row r="2" spans="1:17" x14ac:dyDescent="0.25">
      <c r="A2" s="4" t="s">
        <v>0</v>
      </c>
      <c r="B2" s="4" t="s">
        <v>2</v>
      </c>
      <c r="C2" s="4" t="s">
        <v>1</v>
      </c>
      <c r="D2" s="4" t="s">
        <v>36</v>
      </c>
      <c r="G2" s="4" t="s">
        <v>0</v>
      </c>
      <c r="H2" s="4" t="s">
        <v>2</v>
      </c>
      <c r="I2" s="4" t="s">
        <v>1</v>
      </c>
      <c r="J2" s="4" t="s">
        <v>36</v>
      </c>
    </row>
    <row r="3" spans="1:17" x14ac:dyDescent="0.25">
      <c r="A3" s="2" t="s">
        <v>3</v>
      </c>
      <c r="B3" s="2" t="s">
        <v>11</v>
      </c>
      <c r="C3" s="3">
        <v>42006</v>
      </c>
      <c r="D3" s="2" t="str">
        <f>_xll.RARF(A3,C3,B3)</f>
        <v>ACT365</v>
      </c>
      <c r="G3" s="2" t="s">
        <v>7</v>
      </c>
      <c r="H3" s="2" t="s">
        <v>4</v>
      </c>
      <c r="I3" s="3">
        <v>42006</v>
      </c>
      <c r="J3" s="2">
        <f>_xll.RARF(G3,I3,H3)</f>
        <v>18.7</v>
      </c>
      <c r="M3" s="1"/>
      <c r="Q3" s="11"/>
    </row>
    <row r="4" spans="1:17" x14ac:dyDescent="0.25">
      <c r="A4" s="2" t="s">
        <v>3</v>
      </c>
      <c r="B4" s="2" t="s">
        <v>10</v>
      </c>
      <c r="C4" s="3">
        <v>42006</v>
      </c>
      <c r="D4" s="2" t="str">
        <f>_xll.RARF(A4,C4,B4)</f>
        <v>AA-</v>
      </c>
      <c r="G4" s="2" t="s">
        <v>7</v>
      </c>
      <c r="H4" s="2" t="s">
        <v>4</v>
      </c>
      <c r="I4" s="3">
        <v>42738</v>
      </c>
      <c r="J4" s="2">
        <f>_xll.RARF(G4,I4,H4)</f>
        <v>8</v>
      </c>
      <c r="M4" s="1">
        <v>43118</v>
      </c>
      <c r="N4" t="s">
        <v>163</v>
      </c>
      <c r="O4">
        <f>+_xll.RARF($N4,$M4,"PRECIO")</f>
        <v>27941041.433979001</v>
      </c>
    </row>
    <row r="5" spans="1:17" x14ac:dyDescent="0.25">
      <c r="A5" s="2" t="s">
        <v>3</v>
      </c>
      <c r="B5" s="2" t="s">
        <v>12</v>
      </c>
      <c r="C5" s="3">
        <v>42006</v>
      </c>
      <c r="D5" s="2">
        <f>_xll.RARF(A5,C5,B5)</f>
        <v>54.567445926444002</v>
      </c>
      <c r="F5" s="7"/>
      <c r="G5" s="2" t="s">
        <v>7</v>
      </c>
      <c r="H5" s="2" t="s">
        <v>4</v>
      </c>
      <c r="I5" s="3">
        <v>42008</v>
      </c>
      <c r="J5" s="2" t="str">
        <f>_xll.RARF(G5,I5,H5)</f>
        <v># VALOR N/D</v>
      </c>
      <c r="M5" s="1">
        <v>43119</v>
      </c>
      <c r="O5">
        <v>27941531</v>
      </c>
      <c r="P5" s="13">
        <f>+O5/O4-1</f>
        <v>1.7521394904296272E-5</v>
      </c>
    </row>
    <row r="6" spans="1:17" x14ac:dyDescent="0.25">
      <c r="A6" s="2" t="s">
        <v>3</v>
      </c>
      <c r="B6" s="2" t="s">
        <v>13</v>
      </c>
      <c r="C6" s="3">
        <v>42006</v>
      </c>
      <c r="D6" s="2">
        <f>_xll.RARF(A6,C6,B6)</f>
        <v>10000</v>
      </c>
      <c r="G6" s="2" t="s">
        <v>7</v>
      </c>
      <c r="H6" s="2" t="s">
        <v>4</v>
      </c>
      <c r="I6" s="3">
        <v>42009</v>
      </c>
      <c r="J6" s="2">
        <f>_xll.RARF(G6,I6,H6)</f>
        <v>18.71</v>
      </c>
    </row>
    <row r="7" spans="1:17" x14ac:dyDescent="0.25">
      <c r="A7" s="2" t="s">
        <v>3</v>
      </c>
      <c r="B7" s="2" t="s">
        <v>14</v>
      </c>
      <c r="C7" s="3">
        <v>42006</v>
      </c>
      <c r="D7" s="2">
        <f>_xll.RARF(A7,C7,B7)</f>
        <v>10000</v>
      </c>
      <c r="G7" s="2" t="s">
        <v>7</v>
      </c>
      <c r="H7" s="2" t="s">
        <v>4</v>
      </c>
      <c r="I7" s="3">
        <v>42010</v>
      </c>
      <c r="J7" s="2">
        <f>_xll.RARF(G7,I7,H7)</f>
        <v>18.72</v>
      </c>
    </row>
    <row r="8" spans="1:17" x14ac:dyDescent="0.25">
      <c r="A8" s="2" t="s">
        <v>3</v>
      </c>
      <c r="B8" s="2" t="s">
        <v>6</v>
      </c>
      <c r="C8" s="3">
        <v>42006</v>
      </c>
      <c r="D8" s="2">
        <f>_xll.RARF(A8,C8,B8)</f>
        <v>46</v>
      </c>
      <c r="G8" s="2" t="s">
        <v>7</v>
      </c>
      <c r="H8" s="2" t="s">
        <v>4</v>
      </c>
      <c r="I8" s="3">
        <v>42011</v>
      </c>
      <c r="J8" s="2">
        <f>_xll.RARF(G8,I8,H8)</f>
        <v>18.72</v>
      </c>
      <c r="M8" s="1">
        <v>43118</v>
      </c>
      <c r="N8" t="s">
        <v>164</v>
      </c>
      <c r="O8">
        <f>+_xll.RARF($N8,$M8,"PRECIO")</f>
        <v>25959750.613102</v>
      </c>
    </row>
    <row r="9" spans="1:17" x14ac:dyDescent="0.25">
      <c r="A9" s="2" t="s">
        <v>3</v>
      </c>
      <c r="B9" s="2" t="s">
        <v>15</v>
      </c>
      <c r="C9" s="3">
        <v>42006</v>
      </c>
      <c r="D9" s="2">
        <f>_xll.RARF(A9,C9,B9)</f>
        <v>6.3112080007404998</v>
      </c>
      <c r="G9" s="2" t="s">
        <v>7</v>
      </c>
      <c r="H9" s="2" t="s">
        <v>4</v>
      </c>
      <c r="I9" s="3">
        <v>42012</v>
      </c>
      <c r="J9" s="2">
        <f>_xll.RARF(G9,I9,H9)</f>
        <v>18.72</v>
      </c>
      <c r="M9" s="1">
        <v>43119</v>
      </c>
      <c r="O9">
        <v>25961670</v>
      </c>
      <c r="P9" s="13">
        <f>+O9/O8-1</f>
        <v>7.3937031468629399E-5</v>
      </c>
    </row>
    <row r="10" spans="1:17" x14ac:dyDescent="0.25">
      <c r="A10" s="2" t="s">
        <v>3</v>
      </c>
      <c r="B10" s="2" t="s">
        <v>16</v>
      </c>
      <c r="C10" s="3">
        <v>42006</v>
      </c>
      <c r="D10" s="2" t="str">
        <f>_xll.RARF(A10,C10,B10)</f>
        <v>AUTOCENTRA</v>
      </c>
      <c r="G10" s="2" t="s">
        <v>7</v>
      </c>
      <c r="H10" s="2" t="s">
        <v>4</v>
      </c>
      <c r="I10" s="3">
        <v>42013</v>
      </c>
      <c r="J10" s="2">
        <f>_xll.RARF(G10,I10,H10)</f>
        <v>18.73</v>
      </c>
    </row>
    <row r="11" spans="1:17" x14ac:dyDescent="0.25">
      <c r="A11" s="2" t="s">
        <v>3</v>
      </c>
      <c r="B11" s="2" t="s">
        <v>17</v>
      </c>
      <c r="C11" s="3">
        <v>42006</v>
      </c>
      <c r="D11" s="2" t="str">
        <f>_xll.RARF(A11,C11,B11)</f>
        <v>15/12/2003</v>
      </c>
      <c r="G11" s="2" t="s">
        <v>7</v>
      </c>
      <c r="H11" s="2" t="s">
        <v>4</v>
      </c>
      <c r="I11" s="3">
        <v>42014</v>
      </c>
      <c r="J11" s="2" t="str">
        <f>_xll.RARF(G11,I11,H11)</f>
        <v># VALOR N/D</v>
      </c>
      <c r="M11" s="1">
        <v>43118</v>
      </c>
      <c r="N11" t="s">
        <v>165</v>
      </c>
      <c r="O11">
        <f>+_xll.RARF($N11,$M11,"PRECIO")</f>
        <v>4286099.1532068001</v>
      </c>
    </row>
    <row r="12" spans="1:17" x14ac:dyDescent="0.25">
      <c r="A12" s="2" t="s">
        <v>3</v>
      </c>
      <c r="B12" s="2" t="s">
        <v>18</v>
      </c>
      <c r="C12" s="3">
        <v>42006</v>
      </c>
      <c r="D12" s="2" t="str">
        <f>_xll.RARF(A12,C12,B12)</f>
        <v>15/12/2003</v>
      </c>
      <c r="G12" s="2" t="s">
        <v>7</v>
      </c>
      <c r="H12" s="2" t="s">
        <v>4</v>
      </c>
      <c r="I12" s="3">
        <v>42015</v>
      </c>
      <c r="J12" s="2" t="str">
        <f>_xll.RARF(G12,I12,H12)</f>
        <v># VALOR N/D</v>
      </c>
      <c r="M12" s="1">
        <v>43119</v>
      </c>
      <c r="O12">
        <v>4286953</v>
      </c>
      <c r="P12" s="13">
        <f>+O12/O11-1</f>
        <v>1.9921302860215206E-4</v>
      </c>
    </row>
    <row r="13" spans="1:17" x14ac:dyDescent="0.25">
      <c r="A13" s="2" t="s">
        <v>3</v>
      </c>
      <c r="B13" s="2" t="s">
        <v>19</v>
      </c>
      <c r="C13" s="3">
        <v>42006</v>
      </c>
      <c r="D13" s="2" t="str">
        <f>_xll.RARF(A13,C13,B13)</f>
        <v>15/12/2026</v>
      </c>
      <c r="G13" s="2" t="s">
        <v>7</v>
      </c>
      <c r="H13" s="2" t="s">
        <v>4</v>
      </c>
      <c r="I13" s="3">
        <v>42016</v>
      </c>
      <c r="J13" s="2">
        <f>_xll.RARF(G13,I13,H13)</f>
        <v>18.739999999999998</v>
      </c>
    </row>
    <row r="14" spans="1:17" x14ac:dyDescent="0.25">
      <c r="A14" s="2" t="s">
        <v>3</v>
      </c>
      <c r="B14" s="2" t="s">
        <v>20</v>
      </c>
      <c r="C14" s="3">
        <v>42006</v>
      </c>
      <c r="D14" s="2" t="str">
        <f>_xll.RARF(A14,C14,B14)</f>
        <v>UF</v>
      </c>
      <c r="G14" s="2" t="s">
        <v>7</v>
      </c>
      <c r="H14" s="2" t="s">
        <v>4</v>
      </c>
      <c r="I14" s="3">
        <v>42017</v>
      </c>
      <c r="J14" s="2">
        <f>_xll.RARF(G14,I14,H14)</f>
        <v>18.739999999999998</v>
      </c>
      <c r="M14" s="1">
        <v>43118</v>
      </c>
      <c r="N14" t="s">
        <v>166</v>
      </c>
      <c r="O14">
        <f>+_xll.RARF($N14,$M14,"PRECIO")</f>
        <v>1043.9585446382</v>
      </c>
    </row>
    <row r="15" spans="1:17" x14ac:dyDescent="0.25">
      <c r="A15" s="2" t="s">
        <v>3</v>
      </c>
      <c r="B15" s="2" t="s">
        <v>21</v>
      </c>
      <c r="C15" s="3">
        <v>42006</v>
      </c>
      <c r="D15" s="2">
        <f>_xll.RARF(A15,C15,B15)</f>
        <v>13000500</v>
      </c>
      <c r="G15" s="2" t="s">
        <v>7</v>
      </c>
      <c r="H15" s="2" t="s">
        <v>4</v>
      </c>
      <c r="I15" s="3">
        <v>42018</v>
      </c>
      <c r="J15" s="2">
        <f>_xll.RARF(G15,I15,H15)</f>
        <v>18.739999999999998</v>
      </c>
      <c r="M15" s="1">
        <v>43119</v>
      </c>
      <c r="O15">
        <v>1043.9839999999999</v>
      </c>
      <c r="P15" s="13">
        <f>+O15/O14-1</f>
        <v>2.4383498684610316E-5</v>
      </c>
      <c r="Q15" s="12"/>
    </row>
    <row r="16" spans="1:17" x14ac:dyDescent="0.25">
      <c r="A16" s="2" t="s">
        <v>3</v>
      </c>
      <c r="B16" s="2" t="s">
        <v>22</v>
      </c>
      <c r="C16" s="3">
        <v>42006</v>
      </c>
      <c r="D16" s="2">
        <f>_xll.RARF(A16,C16,B16)</f>
        <v>13000000</v>
      </c>
      <c r="G16" s="2" t="s">
        <v>7</v>
      </c>
      <c r="H16" s="2" t="s">
        <v>4</v>
      </c>
      <c r="I16" s="3">
        <v>42019</v>
      </c>
      <c r="J16" s="2">
        <f>_xll.RARF(G16,I16,H16)</f>
        <v>18.75</v>
      </c>
    </row>
    <row r="17" spans="1:16" x14ac:dyDescent="0.25">
      <c r="A17" s="2" t="s">
        <v>3</v>
      </c>
      <c r="B17" s="2" t="s">
        <v>23</v>
      </c>
      <c r="C17" s="3">
        <v>42006</v>
      </c>
      <c r="D17" s="2">
        <f>_xll.RARF(A17,C17,B17)</f>
        <v>4365</v>
      </c>
      <c r="G17" s="2" t="s">
        <v>7</v>
      </c>
      <c r="H17" s="2" t="s">
        <v>4</v>
      </c>
      <c r="I17" s="3">
        <v>42020</v>
      </c>
      <c r="J17" s="2">
        <f>_xll.RARF(G17,I17,H17)</f>
        <v>18.75</v>
      </c>
      <c r="M17" s="1">
        <v>43118</v>
      </c>
      <c r="N17" t="s">
        <v>167</v>
      </c>
      <c r="O17">
        <f>+_xll.RARF($N17,$M17,"PRECIO")</f>
        <v>1043.8302189081001</v>
      </c>
    </row>
    <row r="18" spans="1:16" x14ac:dyDescent="0.25">
      <c r="A18" s="2" t="s">
        <v>3</v>
      </c>
      <c r="B18" s="2" t="s">
        <v>24</v>
      </c>
      <c r="C18" s="3">
        <v>42006</v>
      </c>
      <c r="D18" s="2">
        <f>_xll.RARF(A18,C18,B18)</f>
        <v>115.62</v>
      </c>
      <c r="G18" s="2" t="s">
        <v>7</v>
      </c>
      <c r="H18" s="2" t="s">
        <v>4</v>
      </c>
      <c r="I18" s="3">
        <v>42021</v>
      </c>
      <c r="J18" s="2" t="str">
        <f>_xll.RARF(G18,I18,H18)</f>
        <v># VALOR N/D</v>
      </c>
      <c r="M18" s="1">
        <v>43119</v>
      </c>
      <c r="O18">
        <v>1043.9570000000001</v>
      </c>
      <c r="P18" s="13">
        <f>+O18/O17-1</f>
        <v>1.2145757959824977E-4</v>
      </c>
    </row>
    <row r="19" spans="1:16" x14ac:dyDescent="0.25">
      <c r="A19" s="2" t="s">
        <v>3</v>
      </c>
      <c r="B19" s="2" t="s">
        <v>25</v>
      </c>
      <c r="C19" s="3">
        <v>42006</v>
      </c>
      <c r="D19" s="10">
        <f>_xll.RARF(A19,C19,B19)</f>
        <v>27404552.521147002</v>
      </c>
      <c r="G19" s="2" t="s">
        <v>7</v>
      </c>
      <c r="H19" s="2" t="s">
        <v>4</v>
      </c>
      <c r="I19" s="3">
        <v>42022</v>
      </c>
      <c r="J19" s="2" t="str">
        <f>_xll.RARF(G19,I19,H19)</f>
        <v># VALOR N/D</v>
      </c>
    </row>
    <row r="20" spans="1:16" x14ac:dyDescent="0.25">
      <c r="A20" s="2" t="s">
        <v>3</v>
      </c>
      <c r="B20" s="2" t="s">
        <v>26</v>
      </c>
      <c r="C20" s="3">
        <v>42006</v>
      </c>
      <c r="D20" s="2">
        <f>_xll.RARF(A20,C20,B20)</f>
        <v>111.02967703963</v>
      </c>
      <c r="G20" s="2" t="s">
        <v>7</v>
      </c>
      <c r="H20" s="2" t="s">
        <v>4</v>
      </c>
      <c r="I20" s="3">
        <v>42023</v>
      </c>
      <c r="J20" s="2">
        <f>_xll.RARF(G20,I20,H20)</f>
        <v>18.760000000000002</v>
      </c>
      <c r="M20" s="1">
        <v>43118</v>
      </c>
      <c r="N20" t="s">
        <v>168</v>
      </c>
      <c r="O20">
        <f>+_xll.RARF($N20,$M20,"PRECIO")</f>
        <v>27230860.576969001</v>
      </c>
    </row>
    <row r="21" spans="1:16" x14ac:dyDescent="0.25">
      <c r="A21" s="2" t="s">
        <v>3</v>
      </c>
      <c r="B21" s="2" t="s">
        <v>27</v>
      </c>
      <c r="C21" s="3">
        <v>42006</v>
      </c>
      <c r="D21" s="2">
        <f>_xll.RARF(A21,C21,B21)</f>
        <v>111.27803322645001</v>
      </c>
      <c r="G21" s="2" t="s">
        <v>7</v>
      </c>
      <c r="H21" s="2" t="s">
        <v>4</v>
      </c>
      <c r="I21" s="3">
        <v>42024</v>
      </c>
      <c r="J21" s="2">
        <f>_xll.RARF(G21,I21,H21)</f>
        <v>18.760000000000002</v>
      </c>
      <c r="M21" s="1">
        <v>43119</v>
      </c>
      <c r="O21">
        <v>27232848</v>
      </c>
      <c r="P21" s="13">
        <f>+O21/O20-1</f>
        <v>7.2984216763272158E-5</v>
      </c>
    </row>
    <row r="22" spans="1:16" x14ac:dyDescent="0.25">
      <c r="A22" s="2" t="s">
        <v>3</v>
      </c>
      <c r="B22" s="2" t="s">
        <v>28</v>
      </c>
      <c r="C22" s="3">
        <v>42006</v>
      </c>
      <c r="D22" s="2">
        <f>_xll.RARF(A22,C22,B22)</f>
        <v>7.1556906128634004E-4</v>
      </c>
      <c r="G22" s="2" t="s">
        <v>7</v>
      </c>
      <c r="H22" s="2" t="s">
        <v>4</v>
      </c>
      <c r="I22" s="3">
        <v>42025</v>
      </c>
      <c r="J22" s="2">
        <f>_xll.RARF(G22,I22,H22)</f>
        <v>18.760000000000002</v>
      </c>
    </row>
    <row r="23" spans="1:16" x14ac:dyDescent="0.25">
      <c r="A23" s="2" t="s">
        <v>3</v>
      </c>
      <c r="B23" s="2" t="s">
        <v>29</v>
      </c>
      <c r="C23" s="3">
        <v>42006</v>
      </c>
      <c r="D23" s="2">
        <f>_xll.RARF(A23,C23,B23)</f>
        <v>7.1556906128634004E-4</v>
      </c>
      <c r="G23" s="2" t="s">
        <v>7</v>
      </c>
      <c r="H23" s="2" t="s">
        <v>4</v>
      </c>
      <c r="I23" s="3">
        <v>42026</v>
      </c>
      <c r="J23" s="2">
        <f>_xll.RARF(G23,I23,H23)</f>
        <v>18.77</v>
      </c>
      <c r="M23" s="1">
        <v>43118</v>
      </c>
      <c r="N23" t="s">
        <v>169</v>
      </c>
      <c r="O23">
        <f>+_xll.RARF($N23,$M23,"PRECIO")</f>
        <v>11690452.637283999</v>
      </c>
    </row>
    <row r="24" spans="1:16" x14ac:dyDescent="0.25">
      <c r="A24" s="2" t="s">
        <v>3</v>
      </c>
      <c r="B24" s="2" t="s">
        <v>30</v>
      </c>
      <c r="C24" s="3">
        <v>42006</v>
      </c>
      <c r="D24" s="2">
        <f>_xll.RARF(A24,C24,B24)</f>
        <v>7.1556906128634004E-4</v>
      </c>
      <c r="G24" s="2" t="s">
        <v>7</v>
      </c>
      <c r="H24" s="2" t="s">
        <v>4</v>
      </c>
      <c r="I24" s="3">
        <v>42027</v>
      </c>
      <c r="J24" s="2">
        <f>_xll.RARF(G24,I24,H24)</f>
        <v>18.77</v>
      </c>
      <c r="M24" s="1">
        <v>43119</v>
      </c>
      <c r="O24">
        <v>11691618</v>
      </c>
      <c r="P24" s="13">
        <f>+O24/O23-1</f>
        <v>9.9684995282789401E-5</v>
      </c>
    </row>
    <row r="25" spans="1:16" x14ac:dyDescent="0.25">
      <c r="A25" s="2" t="s">
        <v>3</v>
      </c>
      <c r="B25" s="2" t="s">
        <v>31</v>
      </c>
      <c r="C25" s="3">
        <v>42006</v>
      </c>
      <c r="D25" s="2">
        <f>_xll.RARF(A25,C25,B25)</f>
        <v>5.3</v>
      </c>
      <c r="G25" s="2" t="s">
        <v>7</v>
      </c>
      <c r="H25" s="2" t="s">
        <v>4</v>
      </c>
      <c r="I25" s="3">
        <v>42028</v>
      </c>
      <c r="J25" s="2" t="str">
        <f>_xll.RARF(G25,I25,H25)</f>
        <v># VALOR N/D</v>
      </c>
    </row>
    <row r="26" spans="1:16" x14ac:dyDescent="0.25">
      <c r="A26" s="2" t="s">
        <v>3</v>
      </c>
      <c r="B26" s="2" t="s">
        <v>32</v>
      </c>
      <c r="C26" s="3">
        <v>42006</v>
      </c>
      <c r="D26" s="2">
        <f>_xll.RARF(A26,C26,B26)</f>
        <v>5.2960000000000003</v>
      </c>
      <c r="G26" s="2" t="s">
        <v>7</v>
      </c>
      <c r="H26" s="2" t="s">
        <v>4</v>
      </c>
      <c r="I26" s="3">
        <v>42029</v>
      </c>
      <c r="J26" s="2" t="str">
        <f>_xll.RARF(G26,I26,H26)</f>
        <v># VALOR N/D</v>
      </c>
      <c r="M26" s="1">
        <v>43118</v>
      </c>
      <c r="N26" t="s">
        <v>170</v>
      </c>
      <c r="O26">
        <f>+_xll.RARF($N26,$M26,"PRECIO")</f>
        <v>1104.2674186529</v>
      </c>
    </row>
    <row r="27" spans="1:16" x14ac:dyDescent="0.25">
      <c r="A27" s="2" t="s">
        <v>3</v>
      </c>
      <c r="B27" s="2" t="s">
        <v>8</v>
      </c>
      <c r="C27" s="3">
        <v>42006</v>
      </c>
      <c r="D27" s="2" t="str">
        <f>_xll.RARF(A27,C27,B27)</f>
        <v>BE</v>
      </c>
      <c r="G27" s="2" t="s">
        <v>7</v>
      </c>
      <c r="H27" s="2" t="s">
        <v>4</v>
      </c>
      <c r="I27" s="3">
        <v>42030</v>
      </c>
      <c r="J27" s="2">
        <f>_xll.RARF(G27,I27,H27)</f>
        <v>18.78</v>
      </c>
      <c r="M27" s="1">
        <v>43119</v>
      </c>
      <c r="O27">
        <v>1104.4459999999999</v>
      </c>
      <c r="P27" s="13">
        <f>+O27/O26-1</f>
        <v>1.6171929378994143E-4</v>
      </c>
    </row>
    <row r="28" spans="1:16" x14ac:dyDescent="0.25">
      <c r="A28" s="2" t="s">
        <v>3</v>
      </c>
      <c r="B28" s="2" t="s">
        <v>9</v>
      </c>
      <c r="C28" s="3">
        <v>42006</v>
      </c>
      <c r="D28" s="2" t="str">
        <f>_xll.RARF(A28,C28,B28)</f>
        <v>DEB</v>
      </c>
      <c r="G28" s="2" t="s">
        <v>7</v>
      </c>
      <c r="H28" s="2" t="s">
        <v>4</v>
      </c>
      <c r="I28" s="3">
        <v>42031</v>
      </c>
      <c r="J28" s="2">
        <f>_xll.RARF(G28,I28,H28)</f>
        <v>18.78</v>
      </c>
    </row>
    <row r="29" spans="1:16" x14ac:dyDescent="0.25">
      <c r="A29" s="2" t="s">
        <v>3</v>
      </c>
      <c r="B29" s="2" t="s">
        <v>5</v>
      </c>
      <c r="C29" s="3">
        <v>42006</v>
      </c>
      <c r="D29" s="2" t="str">
        <f>_xll.RARF(A29,C29,B29)</f>
        <v>BE</v>
      </c>
      <c r="G29" s="2" t="s">
        <v>7</v>
      </c>
      <c r="H29" s="2" t="s">
        <v>4</v>
      </c>
      <c r="I29" s="3">
        <v>42032</v>
      </c>
      <c r="J29" s="2">
        <f>_xll.RARF(G29,I29,H29)</f>
        <v>18.79</v>
      </c>
      <c r="M29" s="1">
        <v>43118</v>
      </c>
      <c r="N29" t="s">
        <v>171</v>
      </c>
      <c r="O29">
        <f>+_xll.RARF($N29,$M29,"PRECIO")</f>
        <v>18025720.065053999</v>
      </c>
    </row>
    <row r="30" spans="1:16" x14ac:dyDescent="0.25">
      <c r="A30" s="2" t="s">
        <v>3</v>
      </c>
      <c r="B30" s="2" t="s">
        <v>33</v>
      </c>
      <c r="C30" s="3">
        <v>42006</v>
      </c>
      <c r="D30" s="2" t="str">
        <f>_xll.RARF(A30,C30,B30)</f>
        <v>R</v>
      </c>
      <c r="G30" s="2" t="s">
        <v>7</v>
      </c>
      <c r="H30" s="2" t="s">
        <v>4</v>
      </c>
      <c r="I30" s="3">
        <v>42033</v>
      </c>
      <c r="J30" s="2">
        <f>_xll.RARF(G30,I30,H30)</f>
        <v>18.79</v>
      </c>
      <c r="M30" s="1">
        <v>43119</v>
      </c>
      <c r="O30">
        <v>18027397</v>
      </c>
      <c r="P30" s="13">
        <f>+O30/O29-1</f>
        <v>9.3030122511050806E-5</v>
      </c>
    </row>
    <row r="31" spans="1:16" x14ac:dyDescent="0.25">
      <c r="A31" s="2" t="s">
        <v>3</v>
      </c>
      <c r="B31" s="2" t="s">
        <v>4</v>
      </c>
      <c r="C31" s="3">
        <v>42006</v>
      </c>
      <c r="D31" s="2">
        <f>_xll.RARF(A31,C31,B31)</f>
        <v>2.85</v>
      </c>
      <c r="G31" s="2" t="s">
        <v>7</v>
      </c>
      <c r="H31" s="2" t="s">
        <v>4</v>
      </c>
      <c r="I31" s="3">
        <v>42034</v>
      </c>
      <c r="J31" s="2">
        <f>_xll.RARF(G31,I31,H31)</f>
        <v>18.79</v>
      </c>
    </row>
    <row r="32" spans="1:16" x14ac:dyDescent="0.25">
      <c r="A32" s="2" t="s">
        <v>3</v>
      </c>
      <c r="B32" s="2" t="s">
        <v>156</v>
      </c>
      <c r="C32" s="3">
        <v>42006</v>
      </c>
      <c r="D32" s="2">
        <f>_xll.RARF(A32,C32,B32)</f>
        <v>1.46</v>
      </c>
      <c r="G32" s="2" t="s">
        <v>7</v>
      </c>
      <c r="H32" s="2" t="s">
        <v>4</v>
      </c>
      <c r="I32" s="3">
        <v>42035</v>
      </c>
      <c r="J32" s="2">
        <f>_xll.RARF(G32,I32,H32)</f>
        <v>18.8</v>
      </c>
      <c r="M32" s="1">
        <v>43118</v>
      </c>
      <c r="N32" t="s">
        <v>172</v>
      </c>
      <c r="O32">
        <f>+_xll.RARF($N32,$M32,"PRECIO")</f>
        <v>20073480.094053999</v>
      </c>
    </row>
    <row r="33" spans="1:16" x14ac:dyDescent="0.25">
      <c r="A33" s="2" t="s">
        <v>3</v>
      </c>
      <c r="B33" s="2" t="s">
        <v>34</v>
      </c>
      <c r="C33" s="3">
        <v>42006</v>
      </c>
      <c r="D33" s="2">
        <f>_xll.RARF(A33,C33,B33)</f>
        <v>96.244623098465993</v>
      </c>
      <c r="G33" s="2" t="s">
        <v>7</v>
      </c>
      <c r="H33" s="2" t="s">
        <v>4</v>
      </c>
      <c r="I33" s="3">
        <v>42036</v>
      </c>
      <c r="J33" s="2" t="str">
        <f>_xll.RARF(G33,I33,H33)</f>
        <v># VALOR N/D</v>
      </c>
      <c r="M33" s="1">
        <v>43119</v>
      </c>
      <c r="O33">
        <v>20075481</v>
      </c>
      <c r="P33" s="13">
        <f>+O33/O32-1</f>
        <v>9.9679075906466963E-5</v>
      </c>
    </row>
    <row r="34" spans="1:16" x14ac:dyDescent="0.25">
      <c r="A34" s="2" t="s">
        <v>3</v>
      </c>
      <c r="B34" s="2" t="s">
        <v>35</v>
      </c>
      <c r="C34" s="3">
        <v>42006</v>
      </c>
      <c r="D34" s="2">
        <f>_xll.RARF(A34,C34,B34)</f>
        <v>100</v>
      </c>
      <c r="G34" s="2" t="s">
        <v>7</v>
      </c>
      <c r="H34" s="2" t="s">
        <v>4</v>
      </c>
      <c r="I34" s="3">
        <v>42037</v>
      </c>
      <c r="J34" s="2">
        <f>_xll.RARF(G34,I34,H34)</f>
        <v>18.8</v>
      </c>
    </row>
    <row r="35" spans="1:16" x14ac:dyDescent="0.25">
      <c r="I35" s="1"/>
      <c r="M35" s="1">
        <v>43118</v>
      </c>
      <c r="N35" t="s">
        <v>173</v>
      </c>
      <c r="O35">
        <f>+_xll.RARF($N35,$M35,"PRECIO")</f>
        <v>21227024.310196001</v>
      </c>
    </row>
    <row r="36" spans="1:16" x14ac:dyDescent="0.25">
      <c r="I36" s="1"/>
      <c r="M36" s="1">
        <v>43119</v>
      </c>
      <c r="O36">
        <v>21229140</v>
      </c>
      <c r="P36" s="13">
        <f>+O36/O35-1</f>
        <v>9.9669636830945763E-5</v>
      </c>
    </row>
    <row r="37" spans="1:16" x14ac:dyDescent="0.25">
      <c r="I37" s="1"/>
    </row>
    <row r="38" spans="1:16" x14ac:dyDescent="0.25">
      <c r="I38" s="1"/>
      <c r="M38" s="1">
        <v>43118</v>
      </c>
      <c r="N38" t="s">
        <v>174</v>
      </c>
      <c r="O38">
        <f>+_xll.RARF($N38,$M38,"PRECIO")</f>
        <v>26260083.111947</v>
      </c>
    </row>
    <row r="39" spans="1:16" x14ac:dyDescent="0.25">
      <c r="I39" s="1"/>
      <c r="M39" s="1">
        <v>43119</v>
      </c>
      <c r="O39">
        <v>26262000</v>
      </c>
      <c r="P39" s="13">
        <f>+O39/O38-1</f>
        <v>7.2996267560521133E-5</v>
      </c>
    </row>
    <row r="40" spans="1:16" x14ac:dyDescent="0.25">
      <c r="I40" s="1"/>
    </row>
    <row r="41" spans="1:16" x14ac:dyDescent="0.25">
      <c r="I41" s="1"/>
      <c r="M41" s="1">
        <v>43118</v>
      </c>
      <c r="N41" t="s">
        <v>175</v>
      </c>
      <c r="O41">
        <f>+_xll.RARF($N41,$M41,"PRECIO")</f>
        <v>29917831.124338999</v>
      </c>
    </row>
    <row r="42" spans="1:16" x14ac:dyDescent="0.25">
      <c r="I42" s="1"/>
      <c r="M42" s="1">
        <v>43119</v>
      </c>
      <c r="O42">
        <v>29919146</v>
      </c>
      <c r="P42" s="13">
        <f>+O42/O41-1</f>
        <v>4.3949564911160977E-5</v>
      </c>
    </row>
    <row r="43" spans="1:16" x14ac:dyDescent="0.25">
      <c r="I43" s="1"/>
    </row>
    <row r="44" spans="1:16" x14ac:dyDescent="0.25">
      <c r="I44" s="1"/>
    </row>
    <row r="45" spans="1:16" x14ac:dyDescent="0.25">
      <c r="E45">
        <v>100.947</v>
      </c>
      <c r="F45">
        <v>103.023388</v>
      </c>
      <c r="I45" s="1"/>
      <c r="M45" s="1">
        <v>43118</v>
      </c>
      <c r="N45" t="s">
        <v>176</v>
      </c>
      <c r="O45">
        <f>+_xll.RARF($N45,$M45,"PRECIO")</f>
        <v>1013.4666259819001</v>
      </c>
    </row>
    <row r="46" spans="1:16" x14ac:dyDescent="0.25">
      <c r="E46">
        <v>100.947</v>
      </c>
      <c r="F46">
        <v>103.041444</v>
      </c>
      <c r="I46" s="1"/>
      <c r="M46" s="1">
        <v>43119</v>
      </c>
      <c r="O46">
        <v>1013.604</v>
      </c>
      <c r="P46" s="13">
        <f>+O46/O45-1</f>
        <v>1.3554863532561079E-4</v>
      </c>
    </row>
    <row r="47" spans="1:16" x14ac:dyDescent="0.25">
      <c r="F47" s="12">
        <f>+F46/F45-1</f>
        <v>1.7526117467614455E-4</v>
      </c>
      <c r="I47" s="1"/>
    </row>
    <row r="48" spans="1:16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7" workbookViewId="0">
      <selection activeCell="M25" sqref="M25"/>
    </sheetView>
  </sheetViews>
  <sheetFormatPr baseColWidth="10" defaultRowHeight="15" x14ac:dyDescent="0.25"/>
  <cols>
    <col min="1" max="1" width="23.42578125" customWidth="1"/>
    <col min="5" max="5" width="17.7109375" bestFit="1" customWidth="1"/>
    <col min="9" max="9" width="16.7109375" customWidth="1"/>
    <col min="10" max="10" width="15.85546875" customWidth="1"/>
  </cols>
  <sheetData>
    <row r="1" spans="1:11" x14ac:dyDescent="0.25">
      <c r="A1" s="5" t="s">
        <v>147</v>
      </c>
      <c r="G1" s="5" t="s">
        <v>148</v>
      </c>
    </row>
    <row r="2" spans="1:11" x14ac:dyDescent="0.25">
      <c r="A2" s="4" t="s">
        <v>37</v>
      </c>
      <c r="B2" s="4" t="s">
        <v>1</v>
      </c>
      <c r="C2" s="4" t="s">
        <v>38</v>
      </c>
      <c r="D2" s="4" t="s">
        <v>23</v>
      </c>
      <c r="E2" s="4" t="s">
        <v>36</v>
      </c>
      <c r="G2" s="4" t="s">
        <v>37</v>
      </c>
      <c r="H2" s="4" t="s">
        <v>1</v>
      </c>
      <c r="I2" s="4" t="s">
        <v>38</v>
      </c>
      <c r="J2" s="4" t="s">
        <v>23</v>
      </c>
      <c r="K2" s="4" t="s">
        <v>36</v>
      </c>
    </row>
    <row r="3" spans="1:11" x14ac:dyDescent="0.25">
      <c r="A3" s="2" t="s">
        <v>39</v>
      </c>
      <c r="B3" s="3">
        <v>42353</v>
      </c>
      <c r="C3" s="2" t="s">
        <v>83</v>
      </c>
      <c r="D3" s="2">
        <v>300</v>
      </c>
      <c r="E3" s="2">
        <f>_xll.RACV(A3,B3,C3,D3)</f>
        <v>3.8614926818362401</v>
      </c>
      <c r="G3" s="2" t="s">
        <v>69</v>
      </c>
      <c r="H3" s="3">
        <v>42353</v>
      </c>
      <c r="I3" s="2" t="s">
        <v>84</v>
      </c>
      <c r="J3" s="2">
        <v>300</v>
      </c>
      <c r="K3" s="2">
        <f>_xll.RACV(G3,H3,I3,J3)</f>
        <v>7.78677709602449E-2</v>
      </c>
    </row>
    <row r="4" spans="1:11" x14ac:dyDescent="0.25">
      <c r="A4" s="2" t="s">
        <v>40</v>
      </c>
      <c r="B4" s="3">
        <v>42353</v>
      </c>
      <c r="C4" s="2" t="s">
        <v>83</v>
      </c>
      <c r="D4" s="2">
        <v>300</v>
      </c>
      <c r="E4" s="2">
        <f>_xll.RACV(A4,B4,C4,D4)</f>
        <v>0.96258546912783005</v>
      </c>
      <c r="G4" s="2" t="s">
        <v>69</v>
      </c>
      <c r="H4" s="3">
        <v>42353</v>
      </c>
      <c r="I4" s="2" t="s">
        <v>85</v>
      </c>
      <c r="J4" s="2">
        <v>300</v>
      </c>
      <c r="K4" s="2">
        <f>_xll.RACV(G4,H4,I4,J4)</f>
        <v>0.93441325152293897</v>
      </c>
    </row>
    <row r="5" spans="1:11" x14ac:dyDescent="0.25">
      <c r="A5" s="2" t="s">
        <v>41</v>
      </c>
      <c r="B5" s="3">
        <v>42353</v>
      </c>
      <c r="C5" s="2" t="s">
        <v>83</v>
      </c>
      <c r="D5" s="2">
        <v>300</v>
      </c>
      <c r="E5" s="2">
        <f>_xll.RACV(A5,B5,C5,D5)</f>
        <v>2.8897968453470302</v>
      </c>
      <c r="G5" s="2" t="s">
        <v>69</v>
      </c>
      <c r="H5" s="3">
        <v>42353</v>
      </c>
      <c r="I5" s="2" t="s">
        <v>83</v>
      </c>
      <c r="J5" s="2">
        <v>300</v>
      </c>
      <c r="K5" s="2">
        <f>_xll.RACV(G5,H5,I5,J5)</f>
        <v>0.948188782500337</v>
      </c>
    </row>
    <row r="6" spans="1:11" x14ac:dyDescent="0.25">
      <c r="A6" s="2" t="s">
        <v>42</v>
      </c>
      <c r="B6" s="3">
        <v>42353</v>
      </c>
      <c r="C6" s="2" t="s">
        <v>83</v>
      </c>
      <c r="D6" s="2">
        <v>300</v>
      </c>
      <c r="E6" s="2">
        <f>_xll.RACV(A6,B6,C6,D6)</f>
        <v>2.88974211318838</v>
      </c>
      <c r="G6" s="2" t="s">
        <v>69</v>
      </c>
      <c r="H6" s="3">
        <v>42353</v>
      </c>
      <c r="I6" s="2" t="s">
        <v>86</v>
      </c>
      <c r="J6" s="2">
        <v>300</v>
      </c>
      <c r="K6" s="2">
        <f>_xll.RACV(G6,H6,I6,J6)</f>
        <v>0.943721688122522</v>
      </c>
    </row>
    <row r="7" spans="1:11" x14ac:dyDescent="0.25">
      <c r="A7" s="2" t="s">
        <v>43</v>
      </c>
      <c r="B7" s="3">
        <v>42353</v>
      </c>
      <c r="C7" s="2" t="s">
        <v>83</v>
      </c>
      <c r="D7" s="2">
        <v>300</v>
      </c>
      <c r="E7" s="2">
        <f>_xll.RACV(A7,B7,C7,D7)</f>
        <v>3.1643376750491998</v>
      </c>
      <c r="G7" s="2" t="s">
        <v>69</v>
      </c>
      <c r="H7" s="3">
        <v>42353</v>
      </c>
      <c r="I7" s="2" t="s">
        <v>87</v>
      </c>
      <c r="J7" s="2">
        <v>300</v>
      </c>
      <c r="K7" s="2">
        <f>_xll.RACV(G7,H7,I7,J7)</f>
        <v>0.94739121334964604</v>
      </c>
    </row>
    <row r="8" spans="1:11" x14ac:dyDescent="0.25">
      <c r="A8" s="2" t="s">
        <v>44</v>
      </c>
      <c r="B8" s="3">
        <v>42353</v>
      </c>
      <c r="C8" s="2" t="s">
        <v>83</v>
      </c>
      <c r="D8" s="2">
        <v>300</v>
      </c>
      <c r="E8" s="2">
        <f>_xll.RACV(A8,B8,C8,D8)</f>
        <v>3.0869095381112599</v>
      </c>
      <c r="G8" s="8"/>
      <c r="H8" s="9"/>
      <c r="I8" s="8"/>
      <c r="J8" s="8"/>
      <c r="K8" s="8"/>
    </row>
    <row r="9" spans="1:11" x14ac:dyDescent="0.25">
      <c r="A9" s="2" t="s">
        <v>45</v>
      </c>
      <c r="B9" s="3">
        <v>42353</v>
      </c>
      <c r="C9" s="2" t="s">
        <v>83</v>
      </c>
      <c r="D9" s="2">
        <v>300</v>
      </c>
      <c r="E9" s="2">
        <f>_xll.RACV(A9,B9,C9,D9)</f>
        <v>2.36715854170677</v>
      </c>
      <c r="G9" s="6" t="s">
        <v>149</v>
      </c>
    </row>
    <row r="10" spans="1:11" x14ac:dyDescent="0.25">
      <c r="A10" s="2" t="s">
        <v>46</v>
      </c>
      <c r="B10" s="3">
        <v>42353</v>
      </c>
      <c r="C10" s="2" t="s">
        <v>83</v>
      </c>
      <c r="D10" s="2">
        <v>300</v>
      </c>
      <c r="E10" s="2">
        <f>_xll.RACV(A10,B10,C10,D10)</f>
        <v>2.2358016220785899</v>
      </c>
      <c r="G10" s="4" t="s">
        <v>37</v>
      </c>
      <c r="H10" s="4" t="s">
        <v>1</v>
      </c>
      <c r="I10" s="4" t="s">
        <v>38</v>
      </c>
      <c r="J10" s="4" t="s">
        <v>23</v>
      </c>
      <c r="K10" s="4" t="s">
        <v>36</v>
      </c>
    </row>
    <row r="11" spans="1:11" x14ac:dyDescent="0.25">
      <c r="A11" s="2" t="s">
        <v>47</v>
      </c>
      <c r="B11" s="3">
        <v>42353</v>
      </c>
      <c r="C11" s="2" t="s">
        <v>83</v>
      </c>
      <c r="D11" s="2">
        <v>300</v>
      </c>
      <c r="E11" s="2">
        <f>_xll.RACV(A11,B11,C11,D11)</f>
        <v>5.1667638801267097</v>
      </c>
      <c r="G11" s="2" t="s">
        <v>69</v>
      </c>
      <c r="H11" s="3">
        <v>42353</v>
      </c>
      <c r="I11" s="2" t="s">
        <v>83</v>
      </c>
      <c r="J11" s="2">
        <v>250</v>
      </c>
      <c r="K11" s="2">
        <f>_xll.RACV(G11,H11,I11,J11)</f>
        <v>1.1770424072671299</v>
      </c>
    </row>
    <row r="12" spans="1:11" x14ac:dyDescent="0.25">
      <c r="A12" s="2" t="s">
        <v>48</v>
      </c>
      <c r="B12" s="3">
        <v>42353</v>
      </c>
      <c r="C12" s="2" t="s">
        <v>83</v>
      </c>
      <c r="D12" s="2">
        <v>300</v>
      </c>
      <c r="E12" s="2">
        <f>_xll.RACV(A12,B12,C12,D12)</f>
        <v>4.9105354888508801</v>
      </c>
      <c r="G12" s="2" t="s">
        <v>69</v>
      </c>
      <c r="H12" s="3">
        <v>42353</v>
      </c>
      <c r="I12" s="2" t="s">
        <v>83</v>
      </c>
      <c r="J12" s="2">
        <v>251</v>
      </c>
      <c r="K12" s="2">
        <f>_xll.RACV(G12,H12,I12,J12)</f>
        <v>1.17130576974829</v>
      </c>
    </row>
    <row r="13" spans="1:11" x14ac:dyDescent="0.25">
      <c r="A13" s="2" t="s">
        <v>49</v>
      </c>
      <c r="B13" s="3">
        <v>42353</v>
      </c>
      <c r="C13" s="2" t="s">
        <v>83</v>
      </c>
      <c r="D13" s="2">
        <v>300</v>
      </c>
      <c r="E13" s="2">
        <f>_xll.RACV(A13,B13,C13,D13)</f>
        <v>4.81756137004328</v>
      </c>
      <c r="G13" s="2" t="s">
        <v>69</v>
      </c>
      <c r="H13" s="3">
        <v>42353</v>
      </c>
      <c r="I13" s="2" t="s">
        <v>83</v>
      </c>
      <c r="J13" s="2">
        <v>252</v>
      </c>
      <c r="K13" s="2">
        <f>_xll.RACV(G13,H13,I13,J13)</f>
        <v>1.1656203795240101</v>
      </c>
    </row>
    <row r="14" spans="1:11" x14ac:dyDescent="0.25">
      <c r="A14" s="2" t="s">
        <v>50</v>
      </c>
      <c r="B14" s="3">
        <v>42353</v>
      </c>
      <c r="C14" s="2" t="s">
        <v>83</v>
      </c>
      <c r="D14" s="2">
        <v>300</v>
      </c>
      <c r="E14" s="2">
        <f>_xll.RACV(A14,B14,C14,D14)</f>
        <v>4.91375257320417</v>
      </c>
      <c r="G14" s="2" t="s">
        <v>69</v>
      </c>
      <c r="H14" s="3">
        <v>42353</v>
      </c>
      <c r="I14" s="2" t="s">
        <v>83</v>
      </c>
      <c r="J14" s="2">
        <v>253</v>
      </c>
      <c r="K14" s="2">
        <f>_xll.RACV(G14,H14,I14,J14)</f>
        <v>1.1599859876480201</v>
      </c>
    </row>
    <row r="15" spans="1:11" x14ac:dyDescent="0.25">
      <c r="A15" s="2" t="s">
        <v>51</v>
      </c>
      <c r="B15" s="3">
        <v>42353</v>
      </c>
      <c r="C15" s="2" t="s">
        <v>83</v>
      </c>
      <c r="D15" s="2">
        <v>300</v>
      </c>
      <c r="E15" s="2">
        <f>_xll.RACV(A15,B15,C15,D15)</f>
        <v>4.9085039077638104</v>
      </c>
      <c r="G15" s="2" t="s">
        <v>69</v>
      </c>
      <c r="H15" s="3">
        <v>42353</v>
      </c>
      <c r="I15" s="2" t="s">
        <v>83</v>
      </c>
      <c r="J15" s="2">
        <v>254</v>
      </c>
      <c r="K15" s="2">
        <f>_xll.RACV(G15,H15,I15,J15)</f>
        <v>1.1544023453773999</v>
      </c>
    </row>
    <row r="16" spans="1:11" x14ac:dyDescent="0.25">
      <c r="A16" s="2" t="s">
        <v>52</v>
      </c>
      <c r="B16" s="3">
        <v>42353</v>
      </c>
      <c r="C16" s="2" t="s">
        <v>83</v>
      </c>
      <c r="D16" s="2">
        <v>300</v>
      </c>
      <c r="E16" s="2">
        <f>_xll.RACV(A16,B16,C16,D16)</f>
        <v>4.9032354389448196</v>
      </c>
      <c r="G16" s="2" t="s">
        <v>69</v>
      </c>
      <c r="H16" s="3">
        <v>42353</v>
      </c>
      <c r="I16" s="2" t="s">
        <v>83</v>
      </c>
      <c r="J16" s="2">
        <v>255</v>
      </c>
      <c r="K16" s="2">
        <f>_xll.RACV(G16,H16,I16,J16)</f>
        <v>1.14886920419213</v>
      </c>
    </row>
    <row r="17" spans="1:11" x14ac:dyDescent="0.25">
      <c r="A17" s="2" t="s">
        <v>53</v>
      </c>
      <c r="B17" s="3">
        <v>42353</v>
      </c>
      <c r="C17" s="2" t="s">
        <v>83</v>
      </c>
      <c r="D17" s="2">
        <v>300</v>
      </c>
      <c r="E17" s="2">
        <f>_xll.RACV(A17,B17,C17,D17)</f>
        <v>5.4793322858243299</v>
      </c>
      <c r="G17" s="2" t="s">
        <v>69</v>
      </c>
      <c r="H17" s="3">
        <v>42353</v>
      </c>
      <c r="I17" s="2" t="s">
        <v>83</v>
      </c>
      <c r="J17" s="2">
        <v>256</v>
      </c>
      <c r="K17" s="2">
        <f>_xll.RACV(G17,H17,I17,J17)</f>
        <v>1.1433863158120301</v>
      </c>
    </row>
    <row r="18" spans="1:11" x14ac:dyDescent="0.25">
      <c r="A18" s="2" t="s">
        <v>54</v>
      </c>
      <c r="B18" s="3">
        <v>42353</v>
      </c>
      <c r="C18" s="2" t="s">
        <v>83</v>
      </c>
      <c r="D18" s="2">
        <v>300</v>
      </c>
      <c r="E18" s="2">
        <f>_xll.RACV(A18,B18,C18,D18)</f>
        <v>5.0272569581631501</v>
      </c>
      <c r="G18" s="2" t="s">
        <v>69</v>
      </c>
      <c r="H18" s="3">
        <v>42353</v>
      </c>
      <c r="I18" s="2" t="s">
        <v>83</v>
      </c>
      <c r="J18" s="2">
        <v>257</v>
      </c>
      <c r="K18" s="2">
        <f>_xll.RACV(G18,H18,I18,J18)</f>
        <v>1.1379534322150999</v>
      </c>
    </row>
    <row r="19" spans="1:11" x14ac:dyDescent="0.25">
      <c r="A19" s="2" t="s">
        <v>55</v>
      </c>
      <c r="B19" s="3">
        <v>42353</v>
      </c>
      <c r="C19" s="2" t="s">
        <v>83</v>
      </c>
      <c r="D19" s="2">
        <v>300</v>
      </c>
      <c r="E19" s="2">
        <f>_xll.RACV(A19,B19,C19,D19)</f>
        <v>4.8954331305570902</v>
      </c>
    </row>
    <row r="20" spans="1:11" x14ac:dyDescent="0.25">
      <c r="A20" s="2" t="s">
        <v>56</v>
      </c>
      <c r="B20" s="3">
        <v>42353</v>
      </c>
      <c r="C20" s="2" t="s">
        <v>83</v>
      </c>
      <c r="D20" s="2">
        <v>300</v>
      </c>
      <c r="E20" s="2">
        <f>_xll.RACV(A20,B20,C20,D20)</f>
        <v>4.8581433024322402</v>
      </c>
      <c r="G20" s="6" t="s">
        <v>150</v>
      </c>
    </row>
    <row r="21" spans="1:11" x14ac:dyDescent="0.25">
      <c r="A21" s="2" t="s">
        <v>57</v>
      </c>
      <c r="B21" s="3">
        <v>42353</v>
      </c>
      <c r="C21" s="2" t="s">
        <v>83</v>
      </c>
      <c r="D21" s="2">
        <v>300</v>
      </c>
      <c r="E21" s="2">
        <f>_xll.RACV(A21,B21,C21,D21)</f>
        <v>5.11046005676861</v>
      </c>
      <c r="G21" s="4" t="s">
        <v>37</v>
      </c>
      <c r="H21" s="4" t="s">
        <v>1</v>
      </c>
      <c r="I21" s="4" t="s">
        <v>38</v>
      </c>
      <c r="J21" s="4" t="s">
        <v>23</v>
      </c>
      <c r="K21" s="4" t="s">
        <v>36</v>
      </c>
    </row>
    <row r="22" spans="1:11" x14ac:dyDescent="0.25">
      <c r="A22" s="2" t="s">
        <v>58</v>
      </c>
      <c r="B22" s="3">
        <v>42353</v>
      </c>
      <c r="C22" s="2" t="s">
        <v>83</v>
      </c>
      <c r="D22" s="2">
        <v>300</v>
      </c>
      <c r="E22" s="2">
        <f>_xll.RACV(A22,B22,C22,D22)</f>
        <v>5.4710164416380103</v>
      </c>
      <c r="G22" s="2" t="s">
        <v>69</v>
      </c>
      <c r="H22" s="3">
        <v>42339</v>
      </c>
      <c r="I22" s="2" t="s">
        <v>83</v>
      </c>
      <c r="J22" s="2">
        <v>300</v>
      </c>
      <c r="K22" s="2">
        <f>_xll.RACV(G22,H22,I22,J22)</f>
        <v>0.86131132870717098</v>
      </c>
    </row>
    <row r="23" spans="1:11" x14ac:dyDescent="0.25">
      <c r="A23" s="2" t="s">
        <v>59</v>
      </c>
      <c r="B23" s="3">
        <v>42353</v>
      </c>
      <c r="C23" s="2" t="s">
        <v>83</v>
      </c>
      <c r="D23" s="2">
        <v>300</v>
      </c>
      <c r="E23" s="2">
        <f>_xll.RACV(A23,B23,C23,D23)</f>
        <v>4.9331454344163204</v>
      </c>
      <c r="G23" s="2" t="s">
        <v>69</v>
      </c>
      <c r="H23" s="3">
        <v>42340</v>
      </c>
      <c r="I23" s="2" t="s">
        <v>83</v>
      </c>
      <c r="J23" s="2">
        <v>300</v>
      </c>
      <c r="K23" s="2">
        <f>_xll.RACV(G23,H23,I23,J23)</f>
        <v>0.79384628364074195</v>
      </c>
    </row>
    <row r="24" spans="1:11" x14ac:dyDescent="0.25">
      <c r="A24" s="2" t="s">
        <v>60</v>
      </c>
      <c r="B24" s="3">
        <v>42353</v>
      </c>
      <c r="C24" s="2" t="s">
        <v>83</v>
      </c>
      <c r="D24" s="2">
        <v>300</v>
      </c>
      <c r="E24" s="2">
        <f>_xll.RACV(A24,B24,C24,D24)</f>
        <v>5.44414681910279</v>
      </c>
      <c r="G24" s="2" t="s">
        <v>69</v>
      </c>
      <c r="H24" s="3">
        <v>42341</v>
      </c>
      <c r="I24" s="2" t="s">
        <v>83</v>
      </c>
      <c r="J24" s="2">
        <v>300</v>
      </c>
      <c r="K24" s="2">
        <f>_xll.RACV(G24,H24,I24,J24)</f>
        <v>0.75678935734533304</v>
      </c>
    </row>
    <row r="25" spans="1:11" x14ac:dyDescent="0.25">
      <c r="A25" s="2" t="s">
        <v>61</v>
      </c>
      <c r="B25" s="3">
        <v>42353</v>
      </c>
      <c r="C25" s="2" t="s">
        <v>83</v>
      </c>
      <c r="D25" s="2">
        <v>300</v>
      </c>
      <c r="E25" s="2">
        <f>_xll.RACV(A25,B25,C25,D25)</f>
        <v>5.5787556825279703</v>
      </c>
      <c r="G25" s="2" t="s">
        <v>69</v>
      </c>
      <c r="H25" s="3">
        <v>42342</v>
      </c>
      <c r="I25" s="2" t="s">
        <v>83</v>
      </c>
      <c r="J25" s="2">
        <v>300</v>
      </c>
      <c r="K25" s="2">
        <f>_xll.RACV(G25,H25,I25,J25)</f>
        <v>0.853832509778507</v>
      </c>
    </row>
    <row r="26" spans="1:11" x14ac:dyDescent="0.25">
      <c r="A26" s="2" t="s">
        <v>62</v>
      </c>
      <c r="B26" s="3">
        <v>42353</v>
      </c>
      <c r="C26" s="2" t="s">
        <v>83</v>
      </c>
      <c r="D26" s="2">
        <v>300</v>
      </c>
      <c r="E26" s="2">
        <f>_xll.RACV(A26,B26,C26,D26)</f>
        <v>4.8700878908162899</v>
      </c>
      <c r="G26" s="2" t="s">
        <v>69</v>
      </c>
      <c r="H26" s="3">
        <v>42343</v>
      </c>
      <c r="I26" s="2" t="s">
        <v>83</v>
      </c>
      <c r="J26" s="2">
        <v>300</v>
      </c>
      <c r="K26" s="2">
        <f>_xll.RACV(G26,H26,I26,J26)</f>
        <v>0.853832509778507</v>
      </c>
    </row>
    <row r="27" spans="1:11" x14ac:dyDescent="0.25">
      <c r="A27" s="2" t="s">
        <v>63</v>
      </c>
      <c r="B27" s="3">
        <v>42353</v>
      </c>
      <c r="C27" s="2" t="s">
        <v>83</v>
      </c>
      <c r="D27" s="2">
        <v>300</v>
      </c>
      <c r="E27" s="2">
        <f>_xll.RACV(A27,B27,C27,D27)</f>
        <v>4.9365016990609902</v>
      </c>
      <c r="G27" s="2" t="s">
        <v>69</v>
      </c>
      <c r="H27" s="3">
        <v>42344</v>
      </c>
      <c r="I27" s="2" t="s">
        <v>83</v>
      </c>
      <c r="J27" s="2">
        <v>300</v>
      </c>
      <c r="K27" s="2">
        <f>_xll.RACV(G27,H27,I27,J27)</f>
        <v>0.853832509778507</v>
      </c>
    </row>
    <row r="28" spans="1:11" x14ac:dyDescent="0.25">
      <c r="A28" s="2" t="s">
        <v>64</v>
      </c>
      <c r="B28" s="3">
        <v>42353</v>
      </c>
      <c r="C28" s="2" t="s">
        <v>83</v>
      </c>
      <c r="D28" s="2">
        <v>300</v>
      </c>
      <c r="E28" s="2">
        <f>_xll.RACV(A28,B28,C28,D28)</f>
        <v>1.9639835099890299</v>
      </c>
      <c r="G28" s="2" t="s">
        <v>69</v>
      </c>
      <c r="H28" s="3">
        <v>42345</v>
      </c>
      <c r="I28" s="2" t="s">
        <v>83</v>
      </c>
      <c r="J28" s="2">
        <v>300</v>
      </c>
      <c r="K28" s="2">
        <f>_xll.RACV(G28,H28,I28,J28)</f>
        <v>0.893734043641636</v>
      </c>
    </row>
    <row r="29" spans="1:11" x14ac:dyDescent="0.25">
      <c r="A29" s="2" t="s">
        <v>65</v>
      </c>
      <c r="B29" s="3">
        <v>42353</v>
      </c>
      <c r="C29" s="2" t="s">
        <v>83</v>
      </c>
      <c r="D29" s="2">
        <v>300</v>
      </c>
      <c r="E29" s="2">
        <f>_xll.RACV(A29,B29,C29,D29)</f>
        <v>1.0949298767837901</v>
      </c>
      <c r="G29" s="2" t="s">
        <v>69</v>
      </c>
      <c r="H29" s="3">
        <v>42346</v>
      </c>
      <c r="I29" s="2" t="s">
        <v>83</v>
      </c>
      <c r="J29" s="2">
        <v>300</v>
      </c>
      <c r="K29" s="2">
        <f>_xll.RACV(G29,H29,I29,J29)</f>
        <v>0.893734043641636</v>
      </c>
    </row>
    <row r="30" spans="1:11" x14ac:dyDescent="0.25">
      <c r="A30" s="2" t="s">
        <v>66</v>
      </c>
      <c r="B30" s="3">
        <v>42353</v>
      </c>
      <c r="C30" s="2" t="s">
        <v>83</v>
      </c>
      <c r="D30" s="2">
        <v>300</v>
      </c>
      <c r="E30" s="2">
        <f>_xll.RACV(A30,B30,C30,D30)</f>
        <v>3.86533110624916</v>
      </c>
      <c r="G30" s="2" t="s">
        <v>69</v>
      </c>
      <c r="H30" s="3">
        <v>42347</v>
      </c>
      <c r="I30" s="2" t="s">
        <v>83</v>
      </c>
      <c r="J30" s="2">
        <v>300</v>
      </c>
      <c r="K30" s="2">
        <f>_xll.RACV(G30,H30,I30,J30)</f>
        <v>0.86409382283918501</v>
      </c>
    </row>
    <row r="31" spans="1:11" x14ac:dyDescent="0.25">
      <c r="A31" s="2" t="s">
        <v>67</v>
      </c>
      <c r="B31" s="3">
        <v>42353</v>
      </c>
      <c r="C31" s="2" t="s">
        <v>83</v>
      </c>
      <c r="D31" s="2">
        <v>300</v>
      </c>
      <c r="E31" s="2">
        <f>_xll.RACV(A31,B31,C31,D31)</f>
        <v>3.7760061277694499</v>
      </c>
      <c r="G31" s="2" t="s">
        <v>69</v>
      </c>
      <c r="H31" s="3">
        <v>42348</v>
      </c>
      <c r="I31" s="2" t="s">
        <v>83</v>
      </c>
      <c r="J31" s="2">
        <v>300</v>
      </c>
      <c r="K31" s="2">
        <f>_xll.RACV(G31,H31,I31,J31)</f>
        <v>0.91805773168565097</v>
      </c>
    </row>
    <row r="32" spans="1:11" x14ac:dyDescent="0.25">
      <c r="A32" s="2" t="s">
        <v>68</v>
      </c>
      <c r="B32" s="3">
        <v>42353</v>
      </c>
      <c r="C32" s="2" t="s">
        <v>83</v>
      </c>
      <c r="D32" s="2">
        <v>300</v>
      </c>
      <c r="E32" s="2">
        <f>_xll.RACV(A32,B32,C32,D32)</f>
        <v>2.3344716505051299</v>
      </c>
      <c r="G32" s="2" t="s">
        <v>69</v>
      </c>
      <c r="H32" s="3">
        <v>42349</v>
      </c>
      <c r="I32" s="2" t="s">
        <v>83</v>
      </c>
      <c r="J32" s="2">
        <v>300</v>
      </c>
      <c r="K32" s="2">
        <f>_xll.RACV(G32,H32,I32,J32)</f>
        <v>0.93823578537515195</v>
      </c>
    </row>
    <row r="33" spans="1:11" x14ac:dyDescent="0.25">
      <c r="A33" s="2" t="s">
        <v>69</v>
      </c>
      <c r="B33" s="3">
        <v>42353</v>
      </c>
      <c r="C33" s="2" t="s">
        <v>83</v>
      </c>
      <c r="D33" s="2">
        <v>300</v>
      </c>
      <c r="E33" s="2">
        <f>_xll.RACV(A33,B33,C33,D33)</f>
        <v>0.948188782500337</v>
      </c>
      <c r="G33" s="2" t="s">
        <v>69</v>
      </c>
      <c r="H33" s="3">
        <v>42350</v>
      </c>
      <c r="I33" s="2" t="s">
        <v>83</v>
      </c>
      <c r="J33" s="2">
        <v>300</v>
      </c>
      <c r="K33" s="2">
        <f>_xll.RACV(G33,H33,I33,J33)</f>
        <v>0.93823578537515195</v>
      </c>
    </row>
    <row r="34" spans="1:11" x14ac:dyDescent="0.25">
      <c r="A34" s="2" t="s">
        <v>70</v>
      </c>
      <c r="B34" s="3">
        <v>42353</v>
      </c>
      <c r="C34" s="2" t="s">
        <v>83</v>
      </c>
      <c r="D34" s="2">
        <v>300</v>
      </c>
      <c r="E34" s="2">
        <f>_xll.RACV(A34,B34,C34,D34)</f>
        <v>0.67910453839465901</v>
      </c>
      <c r="G34" s="2" t="s">
        <v>69</v>
      </c>
      <c r="H34" s="3">
        <v>42351</v>
      </c>
      <c r="I34" s="2" t="s">
        <v>83</v>
      </c>
      <c r="J34" s="2">
        <v>300</v>
      </c>
      <c r="K34" s="2">
        <f>_xll.RACV(G34,H34,I34,J34)</f>
        <v>0.93823578537515195</v>
      </c>
    </row>
    <row r="35" spans="1:11" x14ac:dyDescent="0.25">
      <c r="A35" s="2" t="s">
        <v>71</v>
      </c>
      <c r="B35" s="3">
        <v>42353</v>
      </c>
      <c r="C35" s="2" t="s">
        <v>83</v>
      </c>
      <c r="D35" s="2">
        <v>300</v>
      </c>
      <c r="E35" s="2">
        <f>_xll.RACV(A35,B35,C35,D35)</f>
        <v>0.52631382409027405</v>
      </c>
      <c r="G35" s="2" t="s">
        <v>69</v>
      </c>
      <c r="H35" s="3">
        <v>42352</v>
      </c>
      <c r="I35" s="2" t="s">
        <v>83</v>
      </c>
      <c r="J35" s="2">
        <v>300</v>
      </c>
      <c r="K35" s="2">
        <f>_xll.RACV(G35,H35,I35,J35)</f>
        <v>0.919989568791446</v>
      </c>
    </row>
    <row r="36" spans="1:11" x14ac:dyDescent="0.25">
      <c r="A36" s="2" t="s">
        <v>72</v>
      </c>
      <c r="B36" s="3">
        <v>42353</v>
      </c>
      <c r="C36" s="2" t="s">
        <v>83</v>
      </c>
      <c r="D36" s="2">
        <v>300</v>
      </c>
      <c r="E36" s="2">
        <f>_xll.RACV(A36,B36,C36,D36)</f>
        <v>1.1029905348056599</v>
      </c>
    </row>
    <row r="37" spans="1:11" x14ac:dyDescent="0.25">
      <c r="A37" s="2" t="s">
        <v>73</v>
      </c>
      <c r="B37" s="3">
        <v>42353</v>
      </c>
      <c r="C37" s="2" t="s">
        <v>83</v>
      </c>
      <c r="D37" s="2">
        <v>300</v>
      </c>
      <c r="E37" s="2">
        <f>_xll.RACV(A37,B37,C37,D37)</f>
        <v>26281.691535031099</v>
      </c>
    </row>
    <row r="38" spans="1:11" x14ac:dyDescent="0.25">
      <c r="A38" s="2" t="s">
        <v>74</v>
      </c>
      <c r="B38" s="3">
        <v>42353</v>
      </c>
      <c r="C38" s="2" t="s">
        <v>83</v>
      </c>
      <c r="D38" s="2">
        <v>300</v>
      </c>
      <c r="E38" s="2">
        <f>_xll.RACV(A38,B38,C38,D38)</f>
        <v>732.88510822542901</v>
      </c>
    </row>
    <row r="39" spans="1:11" x14ac:dyDescent="0.25">
      <c r="A39" s="2" t="s">
        <v>75</v>
      </c>
      <c r="B39" s="3">
        <v>42353</v>
      </c>
      <c r="C39" s="2" t="s">
        <v>83</v>
      </c>
      <c r="D39" s="2">
        <v>300</v>
      </c>
      <c r="E39" s="2">
        <f>_xll.RACV(A39,B39,C39,D39)</f>
        <v>732.82975574891805</v>
      </c>
    </row>
    <row r="40" spans="1:11" x14ac:dyDescent="0.25">
      <c r="A40" s="2" t="s">
        <v>76</v>
      </c>
      <c r="B40" s="3">
        <v>42353</v>
      </c>
      <c r="C40" s="2" t="s">
        <v>83</v>
      </c>
      <c r="D40" s="2">
        <v>300</v>
      </c>
      <c r="E40" s="2">
        <f>_xll.RACV(A40,B40,C40,D40)</f>
        <v>732.19510822542895</v>
      </c>
    </row>
    <row r="41" spans="1:11" x14ac:dyDescent="0.25">
      <c r="A41" s="2" t="s">
        <v>77</v>
      </c>
      <c r="B41" s="3">
        <v>42353</v>
      </c>
      <c r="C41" s="2" t="s">
        <v>83</v>
      </c>
      <c r="D41" s="2">
        <v>300</v>
      </c>
      <c r="E41" s="2">
        <f>_xll.RACV(A41,B41,C41,D41)</f>
        <v>2.1387207556109198</v>
      </c>
    </row>
    <row r="42" spans="1:11" x14ac:dyDescent="0.25">
      <c r="A42" s="2" t="s">
        <v>78</v>
      </c>
      <c r="B42" s="3">
        <v>42353</v>
      </c>
      <c r="C42" s="2" t="s">
        <v>83</v>
      </c>
      <c r="D42" s="2">
        <v>300</v>
      </c>
      <c r="E42" s="2">
        <f>_xll.RACV(A42,B42,C42,D42)</f>
        <v>1.4189697592064301</v>
      </c>
    </row>
    <row r="43" spans="1:11" x14ac:dyDescent="0.25">
      <c r="A43" s="2" t="s">
        <v>79</v>
      </c>
      <c r="B43" s="3">
        <v>42353</v>
      </c>
      <c r="C43" s="2" t="s">
        <v>83</v>
      </c>
      <c r="D43" s="2">
        <v>300</v>
      </c>
      <c r="E43" s="2">
        <f>_xll.RACV(A43,B43,C43,D43)</f>
        <v>1.28761283957826</v>
      </c>
    </row>
    <row r="44" spans="1:11" x14ac:dyDescent="0.25">
      <c r="A44" s="2" t="s">
        <v>80</v>
      </c>
      <c r="B44" s="3">
        <v>42353</v>
      </c>
      <c r="C44" s="2" t="s">
        <v>83</v>
      </c>
      <c r="D44" s="2">
        <v>300</v>
      </c>
      <c r="E44" s="2">
        <f>_xll.RACV(A44,B44,C44,D44)</f>
        <v>4.2185750976263803</v>
      </c>
    </row>
    <row r="45" spans="1:11" x14ac:dyDescent="0.25">
      <c r="A45" s="2" t="s">
        <v>81</v>
      </c>
      <c r="B45" s="3">
        <v>42353</v>
      </c>
      <c r="C45" s="2" t="s">
        <v>83</v>
      </c>
      <c r="D45" s="2">
        <v>300</v>
      </c>
      <c r="E45" s="2">
        <f>_xll.RACV(A45,B45,C45,D45)</f>
        <v>3.8316959039665002</v>
      </c>
    </row>
    <row r="46" spans="1:11" x14ac:dyDescent="0.25">
      <c r="A46" s="2" t="s">
        <v>82</v>
      </c>
      <c r="B46" s="3">
        <v>42353</v>
      </c>
      <c r="C46" s="2" t="s">
        <v>83</v>
      </c>
      <c r="D46" s="2">
        <v>300</v>
      </c>
      <c r="E46" s="2">
        <f>_xll.RACV(A46,B46,C46,D46)</f>
        <v>0.64688849262946002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workbookViewId="0">
      <selection activeCell="Q10" sqref="Q10"/>
    </sheetView>
  </sheetViews>
  <sheetFormatPr baseColWidth="10" defaultRowHeight="15" x14ac:dyDescent="0.25"/>
  <cols>
    <col min="9" max="9" width="12" bestFit="1" customWidth="1"/>
  </cols>
  <sheetData>
    <row r="1" spans="1:16" x14ac:dyDescent="0.25">
      <c r="A1" s="5" t="s">
        <v>151</v>
      </c>
      <c r="B1" s="5"/>
      <c r="C1" s="5"/>
      <c r="D1" s="5"/>
      <c r="E1" s="5"/>
      <c r="F1" s="5" t="s">
        <v>152</v>
      </c>
      <c r="G1" s="5"/>
      <c r="H1" s="5"/>
      <c r="I1" s="5"/>
      <c r="J1" s="5"/>
      <c r="K1" s="5" t="s">
        <v>153</v>
      </c>
    </row>
    <row r="2" spans="1:16" x14ac:dyDescent="0.25">
      <c r="A2" s="4" t="s">
        <v>20</v>
      </c>
      <c r="B2" s="4" t="s">
        <v>88</v>
      </c>
      <c r="C2" s="4" t="s">
        <v>1</v>
      </c>
      <c r="D2" s="4" t="s">
        <v>36</v>
      </c>
      <c r="E2" s="5"/>
      <c r="F2" s="4" t="s">
        <v>20</v>
      </c>
      <c r="G2" s="4" t="s">
        <v>88</v>
      </c>
      <c r="H2" s="4" t="s">
        <v>1</v>
      </c>
      <c r="I2" s="4" t="s">
        <v>36</v>
      </c>
      <c r="K2" s="4" t="s">
        <v>20</v>
      </c>
      <c r="L2" s="4" t="s">
        <v>88</v>
      </c>
      <c r="M2" s="4" t="s">
        <v>1</v>
      </c>
      <c r="N2" s="4" t="s">
        <v>36</v>
      </c>
    </row>
    <row r="3" spans="1:16" x14ac:dyDescent="0.25">
      <c r="A3" s="2" t="s">
        <v>146</v>
      </c>
      <c r="B3" s="2" t="s">
        <v>98</v>
      </c>
      <c r="C3" s="3">
        <v>42353</v>
      </c>
      <c r="D3" s="2">
        <f>_xll.RAMO(A3,C3,B3)</f>
        <v>25629.09</v>
      </c>
      <c r="F3" s="2" t="s">
        <v>141</v>
      </c>
      <c r="G3" s="2" t="s">
        <v>146</v>
      </c>
      <c r="H3" s="3">
        <v>42353</v>
      </c>
      <c r="I3" s="2">
        <f>_xll.RAMO(F3,H3,G3)</f>
        <v>2.7762203027887501E-2</v>
      </c>
      <c r="K3" s="2" t="s">
        <v>141</v>
      </c>
      <c r="L3" s="2" t="s">
        <v>98</v>
      </c>
      <c r="M3" s="3">
        <v>42278</v>
      </c>
      <c r="N3" s="2">
        <f>_xll.RAMO(K3,M3,L3)</f>
        <v>698.72</v>
      </c>
    </row>
    <row r="4" spans="1:16" x14ac:dyDescent="0.25">
      <c r="A4" s="2" t="s">
        <v>89</v>
      </c>
      <c r="B4" s="2" t="s">
        <v>98</v>
      </c>
      <c r="C4" s="3">
        <v>42353</v>
      </c>
      <c r="D4" s="2">
        <f>_xll.RAMO(A4,C4,B4)</f>
        <v>193.72158240082999</v>
      </c>
      <c r="F4" s="2" t="s">
        <v>141</v>
      </c>
      <c r="G4" s="2" t="s">
        <v>89</v>
      </c>
      <c r="H4" s="3">
        <v>42353</v>
      </c>
      <c r="I4" s="2">
        <f>_xll.RAMO(F4,H4,G4)</f>
        <v>3.6728999999999998</v>
      </c>
      <c r="K4" s="2" t="s">
        <v>141</v>
      </c>
      <c r="L4" s="2" t="s">
        <v>98</v>
      </c>
      <c r="M4" s="3">
        <v>42279</v>
      </c>
      <c r="N4" s="2">
        <f>_xll.RAMO(K4,M4,L4)</f>
        <v>695.53</v>
      </c>
    </row>
    <row r="5" spans="1:16" x14ac:dyDescent="0.25">
      <c r="A5" s="2" t="s">
        <v>90</v>
      </c>
      <c r="B5" s="2" t="s">
        <v>98</v>
      </c>
      <c r="C5" s="3">
        <v>42353</v>
      </c>
      <c r="D5" s="2">
        <f>_xll.RAMO(A5,C5,B5)</f>
        <v>72.753300135993001</v>
      </c>
      <c r="F5" s="2" t="s">
        <v>141</v>
      </c>
      <c r="G5" s="2" t="s">
        <v>90</v>
      </c>
      <c r="H5" s="3">
        <v>42353</v>
      </c>
      <c r="I5" s="2">
        <f>_xll.RAMO(F5,H5,G5)</f>
        <v>9.7798999999999996</v>
      </c>
      <c r="K5" s="2" t="s">
        <v>141</v>
      </c>
      <c r="L5" s="2" t="s">
        <v>98</v>
      </c>
      <c r="M5" s="3">
        <v>42280</v>
      </c>
      <c r="N5" s="2">
        <f>_xll.RAMO(K5,M5,L5)</f>
        <v>695.33</v>
      </c>
    </row>
    <row r="6" spans="1:16" x14ac:dyDescent="0.25">
      <c r="A6" s="2" t="s">
        <v>91</v>
      </c>
      <c r="B6" s="2" t="s">
        <v>98</v>
      </c>
      <c r="C6" s="3">
        <v>42353</v>
      </c>
      <c r="D6" s="2">
        <f>_xll.RAMO(A6,C6,B6)</f>
        <v>516.71750181554</v>
      </c>
      <c r="F6" s="2" t="s">
        <v>141</v>
      </c>
      <c r="G6" s="2" t="s">
        <v>91</v>
      </c>
      <c r="H6" s="3">
        <v>42353</v>
      </c>
      <c r="I6" s="2">
        <f>_xll.RAMO(F6,H6,G6)</f>
        <v>1.377</v>
      </c>
      <c r="K6" s="2" t="s">
        <v>141</v>
      </c>
      <c r="L6" s="2" t="s">
        <v>98</v>
      </c>
      <c r="M6" s="3">
        <v>42281</v>
      </c>
      <c r="N6" s="2">
        <f>_xll.RAMO(K6,M6,L6)</f>
        <v>695.33</v>
      </c>
    </row>
    <row r="7" spans="1:16" x14ac:dyDescent="0.25">
      <c r="A7" s="2" t="s">
        <v>92</v>
      </c>
      <c r="B7" s="2" t="s">
        <v>98</v>
      </c>
      <c r="C7" s="3">
        <v>42353</v>
      </c>
      <c r="D7" s="2">
        <f>_xll.RAMO(A7,C7,B7)</f>
        <v>711.52</v>
      </c>
      <c r="F7" s="2" t="s">
        <v>141</v>
      </c>
      <c r="G7" s="2" t="s">
        <v>92</v>
      </c>
      <c r="H7" s="3">
        <v>42353</v>
      </c>
      <c r="I7" s="2">
        <f>_xll.RAMO(F7,H7,G7)</f>
        <v>1</v>
      </c>
      <c r="K7" s="2" t="s">
        <v>141</v>
      </c>
      <c r="L7" s="2" t="s">
        <v>98</v>
      </c>
      <c r="M7" s="3">
        <v>42282</v>
      </c>
      <c r="N7" s="2">
        <f>_xll.RAMO(K7,M7,L7)</f>
        <v>695.33</v>
      </c>
    </row>
    <row r="8" spans="1:16" x14ac:dyDescent="0.25">
      <c r="A8" s="2" t="s">
        <v>93</v>
      </c>
      <c r="B8" s="2" t="s">
        <v>98</v>
      </c>
      <c r="C8" s="3">
        <v>42353</v>
      </c>
      <c r="D8" s="2">
        <f>_xll.RAMO(A8,C8,B8)</f>
        <v>103.87153284672</v>
      </c>
      <c r="F8" s="2" t="s">
        <v>141</v>
      </c>
      <c r="G8" s="2" t="s">
        <v>93</v>
      </c>
      <c r="H8" s="3">
        <v>42353</v>
      </c>
      <c r="I8" s="2">
        <f>_xll.RAMO(F8,H8,G8)</f>
        <v>6.85</v>
      </c>
      <c r="K8" s="2" t="s">
        <v>141</v>
      </c>
      <c r="L8" s="2" t="s">
        <v>98</v>
      </c>
      <c r="M8" s="3">
        <v>42283</v>
      </c>
      <c r="N8" s="2">
        <f>_xll.RAMO(K8,M8,L8)</f>
        <v>685.83</v>
      </c>
    </row>
    <row r="9" spans="1:16" x14ac:dyDescent="0.25">
      <c r="A9" s="2" t="s">
        <v>94</v>
      </c>
      <c r="B9" s="2" t="s">
        <v>98</v>
      </c>
      <c r="C9" s="3">
        <v>42353</v>
      </c>
      <c r="D9" s="2">
        <f>_xll.RAMO(A9,C9,B9)</f>
        <v>183.40507797397001</v>
      </c>
      <c r="F9" s="2" t="s">
        <v>141</v>
      </c>
      <c r="G9" s="2" t="s">
        <v>94</v>
      </c>
      <c r="H9" s="3">
        <v>42353</v>
      </c>
      <c r="I9" s="2">
        <f>_xll.RAMO(F9,H9,G9)</f>
        <v>3.8795000000000002</v>
      </c>
      <c r="K9" s="2" t="s">
        <v>141</v>
      </c>
      <c r="L9" s="2" t="s">
        <v>98</v>
      </c>
      <c r="M9" s="3">
        <v>42284</v>
      </c>
      <c r="N9" s="2">
        <f>_xll.RAMO(K9,M9,L9)</f>
        <v>681.29</v>
      </c>
    </row>
    <row r="10" spans="1:16" x14ac:dyDescent="0.25">
      <c r="A10" s="2" t="s">
        <v>95</v>
      </c>
      <c r="B10" s="2" t="s">
        <v>98</v>
      </c>
      <c r="C10" s="3">
        <v>42353</v>
      </c>
      <c r="D10" s="2">
        <f>_xll.RAMO(A10,C10,B10)</f>
        <v>711.52</v>
      </c>
      <c r="F10" s="2" t="s">
        <v>141</v>
      </c>
      <c r="G10" s="2" t="s">
        <v>95</v>
      </c>
      <c r="H10" s="3">
        <v>42353</v>
      </c>
      <c r="I10" s="2">
        <f>_xll.RAMO(F10,H10,G10)</f>
        <v>1</v>
      </c>
      <c r="K10" s="2" t="s">
        <v>141</v>
      </c>
      <c r="L10" s="2" t="s">
        <v>98</v>
      </c>
      <c r="M10" s="3">
        <v>42285</v>
      </c>
      <c r="N10" s="2">
        <f>_xll.RAMO(K10,M10,L10)</f>
        <v>678.59</v>
      </c>
    </row>
    <row r="11" spans="1:16" x14ac:dyDescent="0.25">
      <c r="A11" s="2" t="s">
        <v>96</v>
      </c>
      <c r="B11" s="2" t="s">
        <v>98</v>
      </c>
      <c r="C11" s="3">
        <v>42353</v>
      </c>
      <c r="D11" s="2">
        <f>_xll.RAMO(A11,C11,B11)</f>
        <v>518.03421914815999</v>
      </c>
      <c r="F11" s="2" t="s">
        <v>141</v>
      </c>
      <c r="G11" s="2" t="s">
        <v>96</v>
      </c>
      <c r="H11" s="3">
        <v>42353</v>
      </c>
      <c r="I11" s="2">
        <f>_xll.RAMO(F11,H11,G11)</f>
        <v>1.3734999999999999</v>
      </c>
      <c r="K11" s="2" t="s">
        <v>141</v>
      </c>
      <c r="L11" s="2" t="s">
        <v>98</v>
      </c>
      <c r="M11" s="3">
        <v>42286</v>
      </c>
      <c r="N11" s="2">
        <f>_xll.RAMO(K11,M11,L11)</f>
        <v>681.7</v>
      </c>
    </row>
    <row r="12" spans="1:16" x14ac:dyDescent="0.25">
      <c r="A12" s="2" t="s">
        <v>97</v>
      </c>
      <c r="B12" s="2" t="s">
        <v>98</v>
      </c>
      <c r="C12" s="3">
        <v>42353</v>
      </c>
      <c r="D12" s="2">
        <f>_xll.RAMO(A12,C12,B12)</f>
        <v>723.75139863695995</v>
      </c>
      <c r="F12" s="2" t="s">
        <v>141</v>
      </c>
      <c r="G12" s="2" t="s">
        <v>97</v>
      </c>
      <c r="H12" s="3">
        <v>42353</v>
      </c>
      <c r="I12" s="2">
        <f>_xll.RAMO(F12,H12,G12)</f>
        <v>0.98309999999999997</v>
      </c>
      <c r="K12" s="2" t="s">
        <v>141</v>
      </c>
      <c r="L12" s="2" t="s">
        <v>98</v>
      </c>
      <c r="M12" s="3">
        <v>42287</v>
      </c>
      <c r="N12" s="2">
        <f>_xll.RAMO(K12,M12,L12)</f>
        <v>675.37</v>
      </c>
      <c r="P12" s="7"/>
    </row>
    <row r="13" spans="1:16" x14ac:dyDescent="0.25">
      <c r="A13" s="2" t="s">
        <v>98</v>
      </c>
      <c r="B13" s="2" t="s">
        <v>98</v>
      </c>
      <c r="C13" s="3">
        <v>42353</v>
      </c>
      <c r="D13" s="2">
        <f>_xll.RAMO(A13,C13,B13)</f>
        <v>1</v>
      </c>
      <c r="F13" s="2" t="s">
        <v>141</v>
      </c>
      <c r="G13" s="2" t="s">
        <v>98</v>
      </c>
      <c r="H13" s="3">
        <v>42353</v>
      </c>
      <c r="I13" s="2">
        <f>_xll.RAMO(F13,H13,G13)</f>
        <v>711.52</v>
      </c>
      <c r="K13" s="2" t="s">
        <v>141</v>
      </c>
      <c r="L13" s="2" t="s">
        <v>98</v>
      </c>
      <c r="M13" s="3">
        <v>42288</v>
      </c>
      <c r="N13" s="2">
        <f>_xll.RAMO(K13,M13,L13)</f>
        <v>675.37</v>
      </c>
    </row>
    <row r="14" spans="1:16" x14ac:dyDescent="0.25">
      <c r="A14" s="2" t="s">
        <v>99</v>
      </c>
      <c r="B14" s="2" t="s">
        <v>98</v>
      </c>
      <c r="C14" s="3">
        <v>42353</v>
      </c>
      <c r="D14" s="2">
        <f>_xll.RAMO(A14,C14,B14)</f>
        <v>108.65057186923001</v>
      </c>
      <c r="F14" s="2" t="s">
        <v>141</v>
      </c>
      <c r="G14" s="2" t="s">
        <v>99</v>
      </c>
      <c r="H14" s="3">
        <v>42353</v>
      </c>
      <c r="I14" s="2">
        <f>_xll.RAMO(F14,H14,G14)</f>
        <v>6.5487000000000002</v>
      </c>
      <c r="K14" s="2" t="s">
        <v>141</v>
      </c>
      <c r="L14" s="2" t="s">
        <v>98</v>
      </c>
      <c r="M14" s="3">
        <v>42289</v>
      </c>
      <c r="N14" s="2">
        <f>_xll.RAMO(K14,M14,L14)</f>
        <v>675.37</v>
      </c>
    </row>
    <row r="15" spans="1:16" x14ac:dyDescent="0.25">
      <c r="A15" s="2" t="s">
        <v>100</v>
      </c>
      <c r="B15" s="2" t="s">
        <v>98</v>
      </c>
      <c r="C15" s="3">
        <v>42353</v>
      </c>
      <c r="D15" s="2">
        <f>_xll.RAMO(A15,C15,B15)</f>
        <v>0.21211985702062999</v>
      </c>
      <c r="F15" s="2" t="s">
        <v>141</v>
      </c>
      <c r="G15" s="2" t="s">
        <v>100</v>
      </c>
      <c r="H15" s="3">
        <v>42353</v>
      </c>
      <c r="I15" s="2">
        <f>_xll.RAMO(F15,H15,G15)</f>
        <v>3354.33</v>
      </c>
      <c r="K15" s="2" t="s">
        <v>141</v>
      </c>
      <c r="L15" s="2" t="s">
        <v>98</v>
      </c>
      <c r="M15" s="3">
        <v>42290</v>
      </c>
      <c r="N15" s="2">
        <f>_xll.RAMO(K15,M15,L15)</f>
        <v>675.37</v>
      </c>
    </row>
    <row r="16" spans="1:16" x14ac:dyDescent="0.25">
      <c r="A16" s="2" t="s">
        <v>101</v>
      </c>
      <c r="B16" s="2" t="s">
        <v>98</v>
      </c>
      <c r="C16" s="3">
        <v>42353</v>
      </c>
      <c r="D16" s="2">
        <f>_xll.RAMO(A16,C16,B16)</f>
        <v>1.3520570071258999</v>
      </c>
      <c r="F16" s="2" t="s">
        <v>141</v>
      </c>
      <c r="G16" s="2" t="s">
        <v>101</v>
      </c>
      <c r="H16" s="3">
        <v>42353</v>
      </c>
      <c r="I16" s="2">
        <f>_xll.RAMO(F16,H16,G16)</f>
        <v>526.25</v>
      </c>
      <c r="K16" s="2" t="s">
        <v>141</v>
      </c>
      <c r="L16" s="2" t="s">
        <v>98</v>
      </c>
      <c r="M16" s="3">
        <v>42291</v>
      </c>
      <c r="N16" s="2">
        <f>_xll.RAMO(K16,M16,L16)</f>
        <v>683.05</v>
      </c>
    </row>
    <row r="17" spans="1:14" x14ac:dyDescent="0.25">
      <c r="A17" s="2" t="s">
        <v>102</v>
      </c>
      <c r="B17" s="2" t="s">
        <v>98</v>
      </c>
      <c r="C17" s="3">
        <v>42353</v>
      </c>
      <c r="D17" s="2">
        <f>_xll.RAMO(A17,C17,B17)</f>
        <v>711.52</v>
      </c>
      <c r="F17" s="2" t="s">
        <v>141</v>
      </c>
      <c r="G17" s="2" t="s">
        <v>102</v>
      </c>
      <c r="H17" s="3">
        <v>42353</v>
      </c>
      <c r="I17" s="2">
        <f>_xll.RAMO(F17,H17,G17)</f>
        <v>1</v>
      </c>
      <c r="K17" s="2" t="s">
        <v>141</v>
      </c>
      <c r="L17" s="2" t="s">
        <v>98</v>
      </c>
      <c r="M17" s="3">
        <v>42292</v>
      </c>
      <c r="N17" s="2">
        <f>_xll.RAMO(K17,M17,L17)</f>
        <v>681.07</v>
      </c>
    </row>
    <row r="18" spans="1:14" x14ac:dyDescent="0.25">
      <c r="A18" s="2" t="s">
        <v>103</v>
      </c>
      <c r="B18" s="2" t="s">
        <v>98</v>
      </c>
      <c r="C18" s="3">
        <v>42353</v>
      </c>
      <c r="D18" s="2">
        <f>_xll.RAMO(A18,C18,B18)</f>
        <v>29.035351536198</v>
      </c>
      <c r="F18" s="2" t="s">
        <v>141</v>
      </c>
      <c r="G18" s="2" t="s">
        <v>103</v>
      </c>
      <c r="H18" s="3">
        <v>42353</v>
      </c>
      <c r="I18" s="2">
        <f>_xll.RAMO(F18,H18,G18)</f>
        <v>24.505299999999998</v>
      </c>
      <c r="K18" s="2" t="s">
        <v>141</v>
      </c>
      <c r="L18" s="2" t="s">
        <v>98</v>
      </c>
      <c r="M18" s="3">
        <v>42293</v>
      </c>
      <c r="N18" s="2">
        <f>_xll.RAMO(K18,M18,L18)</f>
        <v>675.62</v>
      </c>
    </row>
    <row r="19" spans="1:14" x14ac:dyDescent="0.25">
      <c r="A19" s="2" t="s">
        <v>104</v>
      </c>
      <c r="B19" s="2" t="s">
        <v>98</v>
      </c>
      <c r="C19" s="3">
        <v>42353</v>
      </c>
      <c r="D19" s="2">
        <f>_xll.RAMO(A19,C19,B19)</f>
        <v>105.12225751644</v>
      </c>
      <c r="F19" s="2" t="s">
        <v>141</v>
      </c>
      <c r="G19" s="2" t="s">
        <v>104</v>
      </c>
      <c r="H19" s="3">
        <v>42353</v>
      </c>
      <c r="I19" s="2">
        <f>_xll.RAMO(F19,H19,G19)</f>
        <v>6.7685000000000004</v>
      </c>
      <c r="K19" s="2" t="s">
        <v>141</v>
      </c>
      <c r="L19" s="2" t="s">
        <v>98</v>
      </c>
      <c r="M19" s="3">
        <v>42294</v>
      </c>
      <c r="N19" s="2">
        <f>_xll.RAMO(K19,M19,L19)</f>
        <v>673.91</v>
      </c>
    </row>
    <row r="20" spans="1:14" x14ac:dyDescent="0.25">
      <c r="A20" s="2" t="s">
        <v>105</v>
      </c>
      <c r="B20" s="2" t="s">
        <v>98</v>
      </c>
      <c r="C20" s="3">
        <v>42353</v>
      </c>
      <c r="D20" s="2">
        <f>_xll.RAMO(A20,C20,B20)</f>
        <v>15.720724701723</v>
      </c>
      <c r="F20" s="2" t="s">
        <v>141</v>
      </c>
      <c r="G20" s="2" t="s">
        <v>105</v>
      </c>
      <c r="H20" s="3">
        <v>42353</v>
      </c>
      <c r="I20" s="2">
        <f>_xll.RAMO(F20,H20,G20)</f>
        <v>45.26</v>
      </c>
      <c r="K20" s="2" t="s">
        <v>141</v>
      </c>
      <c r="L20" s="2" t="s">
        <v>98</v>
      </c>
      <c r="M20" s="3">
        <v>42295</v>
      </c>
      <c r="N20" s="2">
        <f>_xll.RAMO(K20,M20,L20)</f>
        <v>673.91</v>
      </c>
    </row>
    <row r="21" spans="1:14" x14ac:dyDescent="0.25">
      <c r="A21" s="2" t="s">
        <v>106</v>
      </c>
      <c r="B21" s="2" t="s">
        <v>98</v>
      </c>
      <c r="C21" s="3">
        <v>42353</v>
      </c>
      <c r="D21" s="2">
        <f>_xll.RAMO(A21,C21,B21)</f>
        <v>91.089717328963999</v>
      </c>
      <c r="F21" s="2" t="s">
        <v>141</v>
      </c>
      <c r="G21" s="2" t="s">
        <v>106</v>
      </c>
      <c r="H21" s="3">
        <v>42353</v>
      </c>
      <c r="I21" s="2">
        <f>_xll.RAMO(F21,H21,G21)</f>
        <v>7.8112000000000004</v>
      </c>
      <c r="K21" s="2" t="s">
        <v>141</v>
      </c>
      <c r="L21" s="2" t="s">
        <v>98</v>
      </c>
      <c r="M21" s="3">
        <v>42296</v>
      </c>
      <c r="N21" s="2">
        <f>_xll.RAMO(K21,M21,L21)</f>
        <v>673.91</v>
      </c>
    </row>
    <row r="22" spans="1:14" x14ac:dyDescent="0.25">
      <c r="A22" s="2" t="s">
        <v>107</v>
      </c>
      <c r="B22" s="2" t="s">
        <v>98</v>
      </c>
      <c r="C22" s="3">
        <v>42353</v>
      </c>
      <c r="D22" s="2">
        <f>_xll.RAMO(A22,C22,B22)</f>
        <v>784.30335097002001</v>
      </c>
      <c r="F22" s="2" t="s">
        <v>141</v>
      </c>
      <c r="G22" s="2" t="s">
        <v>107</v>
      </c>
      <c r="H22" s="3">
        <v>42353</v>
      </c>
      <c r="I22" s="2">
        <f>_xll.RAMO(F22,H22,G22)</f>
        <v>0.90720000000000001</v>
      </c>
      <c r="K22" s="2" t="s">
        <v>141</v>
      </c>
      <c r="L22" s="2" t="s">
        <v>98</v>
      </c>
      <c r="M22" s="3">
        <v>42297</v>
      </c>
      <c r="N22" s="2">
        <f>_xll.RAMO(K22,M22,L22)</f>
        <v>679.31</v>
      </c>
    </row>
    <row r="23" spans="1:14" x14ac:dyDescent="0.25">
      <c r="A23" s="2" t="s">
        <v>108</v>
      </c>
      <c r="B23" s="2" t="s">
        <v>98</v>
      </c>
      <c r="C23" s="3">
        <v>42353</v>
      </c>
      <c r="D23" s="2">
        <f>_xll.RAMO(A23,C23,B23)</f>
        <v>332.98390116061</v>
      </c>
      <c r="F23" s="2" t="s">
        <v>141</v>
      </c>
      <c r="G23" s="2" t="s">
        <v>108</v>
      </c>
      <c r="H23" s="3">
        <v>42353</v>
      </c>
      <c r="I23" s="2">
        <f>_xll.RAMO(F23,H23,G23)</f>
        <v>2.1368</v>
      </c>
      <c r="K23" s="2" t="s">
        <v>141</v>
      </c>
      <c r="L23" s="2" t="s">
        <v>98</v>
      </c>
      <c r="M23" s="3">
        <v>42298</v>
      </c>
      <c r="N23" s="2">
        <f>_xll.RAMO(K23,M23,L23)</f>
        <v>684.21</v>
      </c>
    </row>
    <row r="24" spans="1:14" x14ac:dyDescent="0.25">
      <c r="A24" s="2" t="s">
        <v>109</v>
      </c>
      <c r="B24" s="2" t="s">
        <v>98</v>
      </c>
      <c r="C24" s="3">
        <v>42353</v>
      </c>
      <c r="D24" s="2">
        <f>_xll.RAMO(A24,C24,B24)</f>
        <v>1077.5708011510001</v>
      </c>
      <c r="F24" s="2" t="s">
        <v>141</v>
      </c>
      <c r="G24" s="2" t="s">
        <v>109</v>
      </c>
      <c r="H24" s="3">
        <v>42353</v>
      </c>
      <c r="I24" s="2">
        <f>_xll.RAMO(F24,H24,G24)</f>
        <v>0.6603</v>
      </c>
      <c r="K24" s="2" t="s">
        <v>141</v>
      </c>
      <c r="L24" s="2" t="s">
        <v>98</v>
      </c>
      <c r="M24" s="3">
        <v>42299</v>
      </c>
      <c r="N24" s="2">
        <f>_xll.RAMO(K24,M24,L24)</f>
        <v>692.7</v>
      </c>
    </row>
    <row r="25" spans="1:14" x14ac:dyDescent="0.25">
      <c r="A25" s="2" t="s">
        <v>110</v>
      </c>
      <c r="B25" s="2" t="s">
        <v>98</v>
      </c>
      <c r="C25" s="3">
        <v>42353</v>
      </c>
      <c r="D25" s="2">
        <f>_xll.RAMO(A25,C25,B25)</f>
        <v>91.799556174846003</v>
      </c>
      <c r="F25" s="2" t="s">
        <v>141</v>
      </c>
      <c r="G25" s="2" t="s">
        <v>110</v>
      </c>
      <c r="H25" s="3">
        <v>42353</v>
      </c>
      <c r="I25" s="2">
        <f>_xll.RAMO(F25,H25,G25)</f>
        <v>7.7507999999999999</v>
      </c>
      <c r="K25" s="2" t="s">
        <v>141</v>
      </c>
      <c r="L25" s="2" t="s">
        <v>98</v>
      </c>
      <c r="M25" s="3">
        <v>42300</v>
      </c>
      <c r="N25" s="2">
        <f>_xll.RAMO(K25,M25,L25)</f>
        <v>691.62</v>
      </c>
    </row>
    <row r="26" spans="1:14" x14ac:dyDescent="0.25">
      <c r="A26" s="2" t="s">
        <v>111</v>
      </c>
      <c r="B26" s="2" t="s">
        <v>98</v>
      </c>
      <c r="C26" s="3">
        <v>42353</v>
      </c>
      <c r="D26" s="2">
        <f>_xll.RAMO(A26,C26,B26)</f>
        <v>2.4751965490851</v>
      </c>
      <c r="F26" s="2" t="s">
        <v>141</v>
      </c>
      <c r="G26" s="2" t="s">
        <v>111</v>
      </c>
      <c r="H26" s="3">
        <v>42353</v>
      </c>
      <c r="I26" s="2">
        <f>_xll.RAMO(F26,H26,G26)</f>
        <v>287.45999999999998</v>
      </c>
      <c r="K26" s="2" t="s">
        <v>141</v>
      </c>
      <c r="L26" s="2" t="s">
        <v>98</v>
      </c>
      <c r="M26" s="3">
        <v>42301</v>
      </c>
      <c r="N26" s="2">
        <f>_xll.RAMO(K26,M26,L26)</f>
        <v>686.95</v>
      </c>
    </row>
    <row r="27" spans="1:14" x14ac:dyDescent="0.25">
      <c r="A27" s="2" t="s">
        <v>112</v>
      </c>
      <c r="B27" s="2" t="s">
        <v>98</v>
      </c>
      <c r="C27" s="3">
        <v>42353</v>
      </c>
      <c r="D27" s="2">
        <f>_xll.RAMO(A27,C27,B27)</f>
        <v>5.0390934844192999E-2</v>
      </c>
      <c r="F27" s="2" t="s">
        <v>141</v>
      </c>
      <c r="G27" s="2" t="s">
        <v>112</v>
      </c>
      <c r="H27" s="3">
        <v>42353</v>
      </c>
      <c r="I27" s="2">
        <f>_xll.RAMO(F27,H27,G27)</f>
        <v>14120</v>
      </c>
      <c r="K27" s="2" t="s">
        <v>141</v>
      </c>
      <c r="L27" s="2" t="s">
        <v>98</v>
      </c>
      <c r="M27" s="3">
        <v>42302</v>
      </c>
      <c r="N27" s="2">
        <f>_xll.RAMO(K27,M27,L27)</f>
        <v>686.95</v>
      </c>
    </row>
    <row r="28" spans="1:14" x14ac:dyDescent="0.25">
      <c r="A28" s="2" t="s">
        <v>113</v>
      </c>
      <c r="B28" s="2" t="s">
        <v>98</v>
      </c>
      <c r="C28" s="3">
        <v>42353</v>
      </c>
      <c r="D28" s="2">
        <f>_xll.RAMO(A28,C28,B28)</f>
        <v>184.47976354067001</v>
      </c>
      <c r="F28" s="2" t="s">
        <v>141</v>
      </c>
      <c r="G28" s="2" t="s">
        <v>113</v>
      </c>
      <c r="H28" s="3">
        <v>42353</v>
      </c>
      <c r="I28" s="2">
        <f>_xll.RAMO(F28,H28,G28)</f>
        <v>3.8569</v>
      </c>
      <c r="K28" s="2" t="s">
        <v>141</v>
      </c>
      <c r="L28" s="2" t="s">
        <v>98</v>
      </c>
      <c r="M28" s="3">
        <v>42303</v>
      </c>
      <c r="N28" s="2">
        <f>_xll.RAMO(K28,M28,L28)</f>
        <v>686.95</v>
      </c>
    </row>
    <row r="29" spans="1:14" x14ac:dyDescent="0.25">
      <c r="A29" s="2" t="s">
        <v>114</v>
      </c>
      <c r="B29" s="2" t="s">
        <v>98</v>
      </c>
      <c r="C29" s="3">
        <v>42353</v>
      </c>
      <c r="D29" s="2">
        <f>_xll.RAMO(A29,C29,B29)</f>
        <v>10.603874813711</v>
      </c>
      <c r="F29" s="2" t="s">
        <v>141</v>
      </c>
      <c r="G29" s="2" t="s">
        <v>114</v>
      </c>
      <c r="H29" s="3">
        <v>42353</v>
      </c>
      <c r="I29" s="2">
        <f>_xll.RAMO(F29,H29,G29)</f>
        <v>67.099999999999994</v>
      </c>
      <c r="K29" s="2" t="s">
        <v>141</v>
      </c>
      <c r="L29" s="2" t="s">
        <v>98</v>
      </c>
      <c r="M29" s="3">
        <v>42304</v>
      </c>
      <c r="N29" s="2">
        <f>_xll.RAMO(K29,M29,L29)</f>
        <v>685.64</v>
      </c>
    </row>
    <row r="30" spans="1:14" x14ac:dyDescent="0.25">
      <c r="A30" s="2" t="s">
        <v>115</v>
      </c>
      <c r="B30" s="2" t="s">
        <v>98</v>
      </c>
      <c r="C30" s="3">
        <v>42353</v>
      </c>
      <c r="D30" s="2">
        <f>_xll.RAMO(A30,C30,B30)</f>
        <v>2.3632257207387E-2</v>
      </c>
      <c r="F30" s="2" t="s">
        <v>141</v>
      </c>
      <c r="G30" s="2" t="s">
        <v>115</v>
      </c>
      <c r="H30" s="3">
        <v>42353</v>
      </c>
      <c r="I30" s="2">
        <f>_xll.RAMO(F30,H30,G30)</f>
        <v>30108</v>
      </c>
      <c r="K30" s="2" t="s">
        <v>141</v>
      </c>
      <c r="L30" s="2" t="s">
        <v>98</v>
      </c>
      <c r="M30" s="3">
        <v>42305</v>
      </c>
      <c r="N30" s="2">
        <f>_xll.RAMO(K30,M30,L30)</f>
        <v>687.45</v>
      </c>
    </row>
    <row r="31" spans="1:14" x14ac:dyDescent="0.25">
      <c r="A31" s="2" t="s">
        <v>116</v>
      </c>
      <c r="B31" s="2" t="s">
        <v>98</v>
      </c>
      <c r="C31" s="3">
        <v>42353</v>
      </c>
      <c r="D31" s="2">
        <f>_xll.RAMO(A31,C31,B31)</f>
        <v>5.5535435529191002</v>
      </c>
      <c r="F31" s="2" t="s">
        <v>141</v>
      </c>
      <c r="G31" s="2" t="s">
        <v>116</v>
      </c>
      <c r="H31" s="3">
        <v>42353</v>
      </c>
      <c r="I31" s="2">
        <f>_xll.RAMO(F31,H31,G31)</f>
        <v>128.12</v>
      </c>
      <c r="K31" s="2" t="s">
        <v>141</v>
      </c>
      <c r="L31" s="2" t="s">
        <v>98</v>
      </c>
      <c r="M31" s="3">
        <v>42306</v>
      </c>
      <c r="N31" s="2">
        <f>_xll.RAMO(K31,M31,L31)</f>
        <v>687.37</v>
      </c>
    </row>
    <row r="32" spans="1:14" x14ac:dyDescent="0.25">
      <c r="A32" s="2" t="s">
        <v>117</v>
      </c>
      <c r="B32" s="2" t="s">
        <v>98</v>
      </c>
      <c r="C32" s="3">
        <v>42353</v>
      </c>
      <c r="D32" s="2">
        <f>_xll.RAMO(A32,C32,B32)</f>
        <v>5.8978779840849</v>
      </c>
      <c r="F32" s="2" t="s">
        <v>141</v>
      </c>
      <c r="G32" s="2" t="s">
        <v>117</v>
      </c>
      <c r="H32" s="3">
        <v>42353</v>
      </c>
      <c r="I32" s="2">
        <f>_xll.RAMO(F32,H32,G32)</f>
        <v>120.64</v>
      </c>
      <c r="K32" s="2" t="s">
        <v>141</v>
      </c>
      <c r="L32" s="2" t="s">
        <v>98</v>
      </c>
      <c r="M32" s="3">
        <v>42307</v>
      </c>
      <c r="N32" s="2">
        <f>_xll.RAMO(K32,M32,L32)</f>
        <v>690.34</v>
      </c>
    </row>
    <row r="33" spans="1:14" x14ac:dyDescent="0.25">
      <c r="A33" s="2" t="s">
        <v>118</v>
      </c>
      <c r="B33" s="2" t="s">
        <v>98</v>
      </c>
      <c r="C33" s="3">
        <v>42353</v>
      </c>
      <c r="D33" s="2">
        <f>_xll.RAMO(A33,C33,B33)</f>
        <v>0.60064156677359004</v>
      </c>
      <c r="F33" s="2" t="s">
        <v>141</v>
      </c>
      <c r="G33" s="2" t="s">
        <v>118</v>
      </c>
      <c r="H33" s="3">
        <v>42353</v>
      </c>
      <c r="I33" s="2">
        <f>_xll.RAMO(F33,H33,G33)</f>
        <v>1184.5999999999999</v>
      </c>
      <c r="K33" s="2" t="s">
        <v>141</v>
      </c>
      <c r="L33" s="2" t="s">
        <v>98</v>
      </c>
      <c r="M33" s="3">
        <v>42308</v>
      </c>
      <c r="N33" s="2">
        <f>_xll.RAMO(K33,M33,L33)</f>
        <v>690.32</v>
      </c>
    </row>
    <row r="34" spans="1:14" x14ac:dyDescent="0.25">
      <c r="A34" s="2" t="s">
        <v>119</v>
      </c>
      <c r="B34" s="2" t="s">
        <v>98</v>
      </c>
      <c r="C34" s="3">
        <v>42353</v>
      </c>
      <c r="D34" s="2">
        <f>_xll.RAMO(A34,C34,B34)</f>
        <v>867.70731707316997</v>
      </c>
      <c r="F34" s="2" t="s">
        <v>141</v>
      </c>
      <c r="G34" s="2" t="s">
        <v>119</v>
      </c>
      <c r="H34" s="3">
        <v>42353</v>
      </c>
      <c r="I34" s="2">
        <f>_xll.RAMO(F34,H34,G34)</f>
        <v>0.82</v>
      </c>
      <c r="K34" s="2" t="s">
        <v>141</v>
      </c>
      <c r="L34" s="2" t="s">
        <v>98</v>
      </c>
      <c r="M34" s="3">
        <v>42309</v>
      </c>
      <c r="N34" s="2">
        <f>_xll.RAMO(K34,M34,L34)</f>
        <v>690.32</v>
      </c>
    </row>
    <row r="35" spans="1:14" x14ac:dyDescent="0.25">
      <c r="A35" s="2" t="s">
        <v>120</v>
      </c>
      <c r="B35" s="2" t="s">
        <v>98</v>
      </c>
      <c r="C35" s="3">
        <v>42353</v>
      </c>
      <c r="D35" s="2">
        <f>_xll.RAMO(A35,C35,B35)</f>
        <v>2.1379165289505</v>
      </c>
      <c r="F35" s="2" t="s">
        <v>141</v>
      </c>
      <c r="G35" s="2" t="s">
        <v>120</v>
      </c>
      <c r="H35" s="3">
        <v>42353</v>
      </c>
      <c r="I35" s="2">
        <f>_xll.RAMO(F35,H35,G35)</f>
        <v>332.81</v>
      </c>
      <c r="K35" s="2" t="s">
        <v>141</v>
      </c>
      <c r="L35" s="2" t="s">
        <v>98</v>
      </c>
      <c r="M35" s="3">
        <v>42310</v>
      </c>
      <c r="N35" s="2">
        <f>_xll.RAMO(K35,M35,L35)</f>
        <v>690.32</v>
      </c>
    </row>
    <row r="36" spans="1:14" x14ac:dyDescent="0.25">
      <c r="A36" s="2" t="s">
        <v>121</v>
      </c>
      <c r="B36" s="2" t="s">
        <v>98</v>
      </c>
      <c r="C36" s="3">
        <v>42353</v>
      </c>
      <c r="D36" s="2">
        <f>_xll.RAMO(A36,C36,B36)</f>
        <v>41.010507386294996</v>
      </c>
      <c r="F36" s="2" t="s">
        <v>141</v>
      </c>
      <c r="G36" s="2" t="s">
        <v>121</v>
      </c>
      <c r="H36" s="3">
        <v>42353</v>
      </c>
      <c r="I36" s="2">
        <f>_xll.RAMO(F36,H36,G36)</f>
        <v>17.349699999999999</v>
      </c>
      <c r="K36" s="2" t="s">
        <v>141</v>
      </c>
      <c r="L36" s="2" t="s">
        <v>98</v>
      </c>
      <c r="M36" s="3">
        <v>42311</v>
      </c>
      <c r="N36" s="2">
        <f>_xll.RAMO(K36,M36,L36)</f>
        <v>691.92</v>
      </c>
    </row>
    <row r="37" spans="1:14" x14ac:dyDescent="0.25">
      <c r="A37" s="2" t="s">
        <v>122</v>
      </c>
      <c r="B37" s="2" t="s">
        <v>98</v>
      </c>
      <c r="C37" s="3">
        <v>42353</v>
      </c>
      <c r="D37" s="2">
        <f>_xll.RAMO(A37,C37,B37)</f>
        <v>164.53231587466999</v>
      </c>
      <c r="F37" s="2" t="s">
        <v>141</v>
      </c>
      <c r="G37" s="2" t="s">
        <v>122</v>
      </c>
      <c r="H37" s="3">
        <v>42353</v>
      </c>
      <c r="I37" s="2">
        <f>_xll.RAMO(F37,H37,G37)</f>
        <v>4.3244999999999996</v>
      </c>
      <c r="K37" s="2" t="s">
        <v>141</v>
      </c>
      <c r="L37" s="2" t="s">
        <v>98</v>
      </c>
      <c r="M37" s="3">
        <v>42312</v>
      </c>
      <c r="N37" s="2">
        <f>_xll.RAMO(K37,M37,L37)</f>
        <v>691.19</v>
      </c>
    </row>
    <row r="38" spans="1:14" x14ac:dyDescent="0.25">
      <c r="A38" s="2" t="s">
        <v>123</v>
      </c>
      <c r="B38" s="2" t="s">
        <v>98</v>
      </c>
      <c r="C38" s="3">
        <v>42353</v>
      </c>
      <c r="D38" s="2">
        <f>_xll.RAMO(A38,C38,B38)</f>
        <v>82.286137228371004</v>
      </c>
      <c r="F38" s="2" t="s">
        <v>141</v>
      </c>
      <c r="G38" s="2" t="s">
        <v>123</v>
      </c>
      <c r="H38" s="3">
        <v>42353</v>
      </c>
      <c r="I38" s="2">
        <f>_xll.RAMO(F38,H38,G38)</f>
        <v>8.6469000000000005</v>
      </c>
      <c r="K38" s="2" t="s">
        <v>141</v>
      </c>
      <c r="L38" s="2" t="s">
        <v>98</v>
      </c>
      <c r="M38" s="3">
        <v>42313</v>
      </c>
      <c r="N38" s="2">
        <f>_xll.RAMO(K38,M38,L38)</f>
        <v>688.94</v>
      </c>
    </row>
    <row r="39" spans="1:14" x14ac:dyDescent="0.25">
      <c r="A39" s="2" t="s">
        <v>124</v>
      </c>
      <c r="B39" s="2" t="s">
        <v>98</v>
      </c>
      <c r="C39" s="3">
        <v>42353</v>
      </c>
      <c r="D39" s="2">
        <f>_xll.RAMO(A39,C39,B39)</f>
        <v>482.84473398479997</v>
      </c>
      <c r="F39" s="2" t="s">
        <v>141</v>
      </c>
      <c r="G39" s="2" t="s">
        <v>124</v>
      </c>
      <c r="H39" s="3">
        <v>42353</v>
      </c>
      <c r="I39" s="2">
        <f>_xll.RAMO(F39,H39,G39)</f>
        <v>1.4736</v>
      </c>
      <c r="K39" s="2" t="s">
        <v>141</v>
      </c>
      <c r="L39" s="2" t="s">
        <v>98</v>
      </c>
      <c r="M39" s="3">
        <v>42314</v>
      </c>
      <c r="N39" s="2">
        <f>_xll.RAMO(K39,M39,L39)</f>
        <v>693.49</v>
      </c>
    </row>
    <row r="40" spans="1:14" x14ac:dyDescent="0.25">
      <c r="A40" s="2" t="s">
        <v>125</v>
      </c>
      <c r="B40" s="2" t="s">
        <v>98</v>
      </c>
      <c r="C40" s="3">
        <v>42353</v>
      </c>
      <c r="D40" s="2">
        <f>_xll.RAMO(A40,C40,B40)</f>
        <v>711.52</v>
      </c>
      <c r="F40" s="2" t="s">
        <v>141</v>
      </c>
      <c r="G40" s="2" t="s">
        <v>125</v>
      </c>
      <c r="H40" s="3">
        <v>42353</v>
      </c>
      <c r="I40" s="2">
        <f>_xll.RAMO(F40,H40,G40)</f>
        <v>1</v>
      </c>
      <c r="K40" s="2" t="s">
        <v>141</v>
      </c>
      <c r="L40" s="2" t="s">
        <v>98</v>
      </c>
      <c r="M40" s="3">
        <v>42315</v>
      </c>
      <c r="N40" s="2">
        <f>_xll.RAMO(K40,M40,L40)</f>
        <v>697.07</v>
      </c>
    </row>
    <row r="41" spans="1:14" x14ac:dyDescent="0.25">
      <c r="A41" s="2" t="s">
        <v>126</v>
      </c>
      <c r="B41" s="2" t="s">
        <v>98</v>
      </c>
      <c r="C41" s="3">
        <v>42353</v>
      </c>
      <c r="D41" s="2">
        <f>_xll.RAMO(A41,C41,B41)</f>
        <v>210.51510399716</v>
      </c>
      <c r="F41" s="2" t="s">
        <v>141</v>
      </c>
      <c r="G41" s="2" t="s">
        <v>126</v>
      </c>
      <c r="H41" s="3">
        <v>42353</v>
      </c>
      <c r="I41" s="2">
        <f>_xll.RAMO(F41,H41,G41)</f>
        <v>3.3799000000000001</v>
      </c>
      <c r="K41" s="2" t="s">
        <v>141</v>
      </c>
      <c r="L41" s="2" t="s">
        <v>98</v>
      </c>
      <c r="M41" s="3">
        <v>42316</v>
      </c>
      <c r="N41" s="2">
        <f>_xll.RAMO(K41,M41,L41)</f>
        <v>697.07</v>
      </c>
    </row>
    <row r="42" spans="1:14" x14ac:dyDescent="0.25">
      <c r="A42" s="2" t="s">
        <v>127</v>
      </c>
      <c r="B42" s="2" t="s">
        <v>98</v>
      </c>
      <c r="C42" s="3">
        <v>42353</v>
      </c>
      <c r="D42" s="2">
        <f>_xll.RAMO(A42,C42,B42)</f>
        <v>15.01002046284</v>
      </c>
      <c r="F42" s="2" t="s">
        <v>141</v>
      </c>
      <c r="G42" s="2" t="s">
        <v>127</v>
      </c>
      <c r="H42" s="3">
        <v>42353</v>
      </c>
      <c r="I42" s="2">
        <f>_xll.RAMO(F42,H42,G42)</f>
        <v>47.402999999999999</v>
      </c>
      <c r="K42" s="2" t="s">
        <v>141</v>
      </c>
      <c r="L42" s="2" t="s">
        <v>98</v>
      </c>
      <c r="M42" s="3">
        <v>42317</v>
      </c>
      <c r="N42" s="2">
        <f>_xll.RAMO(K42,M42,L42)</f>
        <v>697.07</v>
      </c>
    </row>
    <row r="43" spans="1:14" x14ac:dyDescent="0.25">
      <c r="A43" s="2" t="s">
        <v>128</v>
      </c>
      <c r="B43" s="2" t="s">
        <v>98</v>
      </c>
      <c r="C43" s="3">
        <v>42353</v>
      </c>
      <c r="D43" s="2">
        <f>_xll.RAMO(A43,C43,B43)</f>
        <v>6.8218600191755003</v>
      </c>
      <c r="F43" s="2" t="s">
        <v>141</v>
      </c>
      <c r="G43" s="2" t="s">
        <v>128</v>
      </c>
      <c r="H43" s="3">
        <v>42353</v>
      </c>
      <c r="I43" s="2">
        <f>_xll.RAMO(F43,H43,G43)</f>
        <v>104.3</v>
      </c>
      <c r="K43" s="2" t="s">
        <v>141</v>
      </c>
      <c r="L43" s="2" t="s">
        <v>98</v>
      </c>
      <c r="M43" s="3">
        <v>42318</v>
      </c>
      <c r="N43" s="2">
        <f>_xll.RAMO(K43,M43,L43)</f>
        <v>701.26</v>
      </c>
    </row>
    <row r="44" spans="1:14" x14ac:dyDescent="0.25">
      <c r="A44" s="2" t="s">
        <v>129</v>
      </c>
      <c r="B44" s="2" t="s">
        <v>98</v>
      </c>
      <c r="C44" s="3">
        <v>42353</v>
      </c>
      <c r="D44" s="2">
        <f>_xll.RAMO(A44,C44,B44)</f>
        <v>179.71761258871999</v>
      </c>
      <c r="F44" s="2" t="s">
        <v>141</v>
      </c>
      <c r="G44" s="2" t="s">
        <v>129</v>
      </c>
      <c r="H44" s="3">
        <v>42353</v>
      </c>
      <c r="I44" s="2">
        <f>_xll.RAMO(F44,H44,G44)</f>
        <v>3.9590999999999998</v>
      </c>
      <c r="K44" s="2" t="s">
        <v>141</v>
      </c>
      <c r="L44" s="2" t="s">
        <v>98</v>
      </c>
      <c r="M44" s="3">
        <v>42319</v>
      </c>
      <c r="N44" s="2">
        <f>_xll.RAMO(K44,M44,L44)</f>
        <v>702.7</v>
      </c>
    </row>
    <row r="45" spans="1:14" x14ac:dyDescent="0.25">
      <c r="A45" s="2" t="s">
        <v>130</v>
      </c>
      <c r="B45" s="2" t="s">
        <v>98</v>
      </c>
      <c r="C45" s="3">
        <v>42353</v>
      </c>
      <c r="D45" s="2">
        <f>_xll.RAMO(A45,C45,B45)</f>
        <v>0.12256175285079</v>
      </c>
      <c r="F45" s="2" t="s">
        <v>141</v>
      </c>
      <c r="G45" s="2" t="s">
        <v>130</v>
      </c>
      <c r="H45" s="3">
        <v>42353</v>
      </c>
      <c r="I45" s="2">
        <f>_xll.RAMO(F45,H45,G45)</f>
        <v>5805.4</v>
      </c>
      <c r="K45" s="2" t="s">
        <v>141</v>
      </c>
      <c r="L45" s="2" t="s">
        <v>98</v>
      </c>
      <c r="M45" s="3">
        <v>42320</v>
      </c>
      <c r="N45" s="2">
        <f>_xll.RAMO(K45,M45,L45)</f>
        <v>699.08</v>
      </c>
    </row>
    <row r="46" spans="1:14" x14ac:dyDescent="0.25">
      <c r="A46" s="2" t="s">
        <v>131</v>
      </c>
      <c r="B46" s="2" t="s">
        <v>98</v>
      </c>
      <c r="C46" s="3">
        <v>42353</v>
      </c>
      <c r="D46" s="2">
        <f>_xll.RAMO(A46,C46,B46)</f>
        <v>93.510316730187995</v>
      </c>
      <c r="F46" s="2" t="s">
        <v>141</v>
      </c>
      <c r="G46" s="2" t="s">
        <v>131</v>
      </c>
      <c r="H46" s="3">
        <v>42353</v>
      </c>
      <c r="I46" s="2">
        <f>_xll.RAMO(F46,H46,G46)</f>
        <v>7.609</v>
      </c>
      <c r="K46" s="2" t="s">
        <v>141</v>
      </c>
      <c r="L46" s="2" t="s">
        <v>98</v>
      </c>
      <c r="M46" s="3">
        <v>42321</v>
      </c>
      <c r="N46" s="2">
        <f>_xll.RAMO(K46,M46,L46)</f>
        <v>702.51</v>
      </c>
    </row>
    <row r="47" spans="1:14" x14ac:dyDescent="0.25">
      <c r="A47" s="2" t="s">
        <v>132</v>
      </c>
      <c r="B47" s="2" t="s">
        <v>98</v>
      </c>
      <c r="C47" s="3">
        <v>42353</v>
      </c>
      <c r="D47" s="2">
        <f>_xll.RAMO(A47,C47,B47)</f>
        <v>174.1019868846</v>
      </c>
      <c r="F47" s="2" t="s">
        <v>141</v>
      </c>
      <c r="G47" s="2" t="s">
        <v>132</v>
      </c>
      <c r="H47" s="3">
        <v>42353</v>
      </c>
      <c r="I47" s="2">
        <f>_xll.RAMO(F47,H47,G47)</f>
        <v>4.0868000000000002</v>
      </c>
      <c r="K47" s="2" t="s">
        <v>141</v>
      </c>
      <c r="L47" s="2" t="s">
        <v>98</v>
      </c>
      <c r="M47" s="3">
        <v>42322</v>
      </c>
      <c r="N47" s="2">
        <f>_xll.RAMO(K47,M47,L47)</f>
        <v>705.09</v>
      </c>
    </row>
    <row r="48" spans="1:14" x14ac:dyDescent="0.25">
      <c r="A48" s="2" t="s">
        <v>133</v>
      </c>
      <c r="B48" s="2" t="s">
        <v>98</v>
      </c>
      <c r="C48" s="3">
        <v>42353</v>
      </c>
      <c r="D48" s="2">
        <f>_xll.RAMO(A48,C48,B48)</f>
        <v>10.097667170945</v>
      </c>
      <c r="F48" s="2" t="s">
        <v>141</v>
      </c>
      <c r="G48" s="2" t="s">
        <v>133</v>
      </c>
      <c r="H48" s="3">
        <v>42353</v>
      </c>
      <c r="I48" s="2">
        <f>_xll.RAMO(F48,H48,G48)</f>
        <v>70.463800000000006</v>
      </c>
      <c r="K48" s="2" t="s">
        <v>141</v>
      </c>
      <c r="L48" s="2" t="s">
        <v>98</v>
      </c>
      <c r="M48" s="3">
        <v>42323</v>
      </c>
      <c r="N48" s="2">
        <f>_xll.RAMO(K48,M48,L48)</f>
        <v>705.09</v>
      </c>
    </row>
    <row r="49" spans="1:14" x14ac:dyDescent="0.25">
      <c r="A49" s="2" t="s">
        <v>134</v>
      </c>
      <c r="B49" s="2" t="s">
        <v>98</v>
      </c>
      <c r="C49" s="3">
        <v>42353</v>
      </c>
      <c r="D49" s="2">
        <f>_xll.RAMO(A49,C49,B49)</f>
        <v>189.72854781077999</v>
      </c>
      <c r="F49" s="2" t="s">
        <v>141</v>
      </c>
      <c r="G49" s="2" t="s">
        <v>134</v>
      </c>
      <c r="H49" s="3">
        <v>42353</v>
      </c>
      <c r="I49" s="2">
        <f>_xll.RAMO(F49,H49,G49)</f>
        <v>3.7502</v>
      </c>
      <c r="K49" s="2" t="s">
        <v>141</v>
      </c>
      <c r="L49" s="2" t="s">
        <v>98</v>
      </c>
      <c r="M49" s="3">
        <v>42324</v>
      </c>
      <c r="N49" s="2">
        <f>_xll.RAMO(K49,M49,L49)</f>
        <v>705.09</v>
      </c>
    </row>
    <row r="50" spans="1:14" x14ac:dyDescent="0.25">
      <c r="A50" s="2" t="s">
        <v>135</v>
      </c>
      <c r="B50" s="2" t="s">
        <v>98</v>
      </c>
      <c r="C50" s="3">
        <v>42353</v>
      </c>
      <c r="D50" s="2">
        <f>_xll.RAMO(A50,C50,B50)</f>
        <v>83.973988268756003</v>
      </c>
      <c r="F50" s="2" t="s">
        <v>141</v>
      </c>
      <c r="G50" s="2" t="s">
        <v>135</v>
      </c>
      <c r="H50" s="3">
        <v>42353</v>
      </c>
      <c r="I50" s="2">
        <f>_xll.RAMO(F50,H50,G50)</f>
        <v>8.4731000000000005</v>
      </c>
      <c r="K50" s="2" t="s">
        <v>141</v>
      </c>
      <c r="L50" s="2" t="s">
        <v>98</v>
      </c>
      <c r="M50" s="3">
        <v>42325</v>
      </c>
      <c r="N50" s="2">
        <f>_xll.RAMO(K50,M50,L50)</f>
        <v>709.59</v>
      </c>
    </row>
    <row r="51" spans="1:14" x14ac:dyDescent="0.25">
      <c r="A51" s="2" t="s">
        <v>136</v>
      </c>
      <c r="B51" s="2" t="s">
        <v>98</v>
      </c>
      <c r="C51" s="3">
        <v>42353</v>
      </c>
      <c r="D51" s="2">
        <f>_xll.RAMO(A51,C51,B51)</f>
        <v>505.70007107320998</v>
      </c>
      <c r="F51" s="2" t="s">
        <v>141</v>
      </c>
      <c r="G51" s="2" t="s">
        <v>136</v>
      </c>
      <c r="H51" s="3">
        <v>42353</v>
      </c>
      <c r="I51" s="2">
        <f>_xll.RAMO(F51,H51,G51)</f>
        <v>1.407</v>
      </c>
      <c r="K51" s="2" t="s">
        <v>141</v>
      </c>
      <c r="L51" s="2" t="s">
        <v>98</v>
      </c>
      <c r="M51" s="3">
        <v>42326</v>
      </c>
      <c r="N51" s="2">
        <f>_xll.RAMO(K51,M51,L51)</f>
        <v>710.46</v>
      </c>
    </row>
    <row r="52" spans="1:14" x14ac:dyDescent="0.25">
      <c r="A52" s="2" t="s">
        <v>137</v>
      </c>
      <c r="B52" s="2" t="s">
        <v>98</v>
      </c>
      <c r="C52" s="3">
        <v>42353</v>
      </c>
      <c r="D52" s="2">
        <f>_xll.RAMO(A52,C52,B52)</f>
        <v>19.709149331043001</v>
      </c>
      <c r="F52" s="2" t="s">
        <v>141</v>
      </c>
      <c r="G52" s="2" t="s">
        <v>137</v>
      </c>
      <c r="H52" s="3">
        <v>42353</v>
      </c>
      <c r="I52" s="2">
        <f>_xll.RAMO(F52,H52,G52)</f>
        <v>36.100999999999999</v>
      </c>
      <c r="K52" s="2" t="s">
        <v>141</v>
      </c>
      <c r="L52" s="2" t="s">
        <v>98</v>
      </c>
      <c r="M52" s="3">
        <v>42327</v>
      </c>
      <c r="N52" s="2">
        <f>_xll.RAMO(K52,M52,L52)</f>
        <v>714.12</v>
      </c>
    </row>
    <row r="53" spans="1:14" x14ac:dyDescent="0.25">
      <c r="A53" s="2" t="s">
        <v>138</v>
      </c>
      <c r="B53" s="2" t="s">
        <v>98</v>
      </c>
      <c r="C53" s="3">
        <v>42353</v>
      </c>
      <c r="D53" s="2">
        <f>_xll.RAMO(A53,C53,B53)</f>
        <v>238.71703683822</v>
      </c>
      <c r="F53" s="2" t="s">
        <v>141</v>
      </c>
      <c r="G53" s="2" t="s">
        <v>138</v>
      </c>
      <c r="H53" s="3">
        <v>42353</v>
      </c>
      <c r="I53" s="2">
        <f>_xll.RAMO(F53,H53,G53)</f>
        <v>2.9805999999999999</v>
      </c>
      <c r="K53" s="2" t="s">
        <v>141</v>
      </c>
      <c r="L53" s="2" t="s">
        <v>98</v>
      </c>
      <c r="M53" s="3">
        <v>42328</v>
      </c>
      <c r="N53" s="2">
        <f>_xll.RAMO(K53,M53,L53)</f>
        <v>711.96</v>
      </c>
    </row>
    <row r="54" spans="1:14" x14ac:dyDescent="0.25">
      <c r="A54" s="2" t="s">
        <v>139</v>
      </c>
      <c r="B54" s="2" t="s">
        <v>98</v>
      </c>
      <c r="C54" s="3">
        <v>42353</v>
      </c>
      <c r="D54" s="2">
        <f>_xll.RAMO(A54,C54,B54)</f>
        <v>21.692682926829001</v>
      </c>
      <c r="F54" s="2" t="s">
        <v>141</v>
      </c>
      <c r="G54" s="2" t="s">
        <v>139</v>
      </c>
      <c r="H54" s="3">
        <v>42353</v>
      </c>
      <c r="I54" s="2">
        <f>_xll.RAMO(F54,H54,G54)</f>
        <v>32.799999999999997</v>
      </c>
      <c r="K54" s="2" t="s">
        <v>141</v>
      </c>
      <c r="L54" s="2" t="s">
        <v>98</v>
      </c>
      <c r="M54" s="3">
        <v>42329</v>
      </c>
      <c r="N54" s="2">
        <f>_xll.RAMO(K54,M54,L54)</f>
        <v>709.04</v>
      </c>
    </row>
    <row r="55" spans="1:14" x14ac:dyDescent="0.25">
      <c r="A55" s="2" t="s">
        <v>140</v>
      </c>
      <c r="B55" s="2" t="s">
        <v>98</v>
      </c>
      <c r="C55" s="3">
        <v>42353</v>
      </c>
      <c r="D55" s="2">
        <f>_xll.RAMO(A55,C55,B55)</f>
        <v>30.021940928269998</v>
      </c>
      <c r="F55" s="2" t="s">
        <v>141</v>
      </c>
      <c r="G55" s="2" t="s">
        <v>140</v>
      </c>
      <c r="H55" s="3">
        <v>42353</v>
      </c>
      <c r="I55" s="2">
        <f>_xll.RAMO(F55,H55,G55)</f>
        <v>23.7</v>
      </c>
      <c r="K55" s="2" t="s">
        <v>141</v>
      </c>
      <c r="L55" s="2" t="s">
        <v>98</v>
      </c>
      <c r="M55" s="3">
        <v>42330</v>
      </c>
      <c r="N55" s="2">
        <f>_xll.RAMO(K55,M55,L55)</f>
        <v>709.04</v>
      </c>
    </row>
    <row r="56" spans="1:14" x14ac:dyDescent="0.25">
      <c r="A56" s="2" t="s">
        <v>141</v>
      </c>
      <c r="B56" s="2" t="s">
        <v>98</v>
      </c>
      <c r="C56" s="3">
        <v>42353</v>
      </c>
      <c r="D56" s="2">
        <f>_xll.RAMO(A56,C56,B56)</f>
        <v>711.52</v>
      </c>
      <c r="F56" s="2" t="s">
        <v>141</v>
      </c>
      <c r="G56" s="2" t="s">
        <v>141</v>
      </c>
      <c r="H56" s="3">
        <v>42353</v>
      </c>
      <c r="I56" s="2">
        <f>_xll.RAMO(F56,H56,G56)</f>
        <v>1</v>
      </c>
      <c r="K56" s="2" t="s">
        <v>141</v>
      </c>
      <c r="L56" s="2" t="s">
        <v>98</v>
      </c>
      <c r="M56" s="3">
        <v>42331</v>
      </c>
      <c r="N56" s="2">
        <f>_xll.RAMO(K56,M56,L56)</f>
        <v>709.04</v>
      </c>
    </row>
    <row r="57" spans="1:14" x14ac:dyDescent="0.25">
      <c r="A57" s="2" t="s">
        <v>142</v>
      </c>
      <c r="B57" s="2" t="s">
        <v>98</v>
      </c>
      <c r="C57" s="3">
        <v>42353</v>
      </c>
      <c r="D57" s="2">
        <f>_xll.RAMO(A57,C57,B57)</f>
        <v>23.916638655461998</v>
      </c>
      <c r="F57" s="2" t="s">
        <v>141</v>
      </c>
      <c r="G57" s="2" t="s">
        <v>142</v>
      </c>
      <c r="H57" s="3">
        <v>42353</v>
      </c>
      <c r="I57" s="2">
        <f>_xll.RAMO(F57,H57,G57)</f>
        <v>29.75</v>
      </c>
      <c r="K57" s="2" t="s">
        <v>141</v>
      </c>
      <c r="L57" s="2" t="s">
        <v>98</v>
      </c>
      <c r="M57" s="3">
        <v>42332</v>
      </c>
      <c r="N57" s="2">
        <f>_xll.RAMO(K57,M57,L57)</f>
        <v>715.66</v>
      </c>
    </row>
    <row r="58" spans="1:14" x14ac:dyDescent="0.25">
      <c r="A58" s="2" t="s">
        <v>143</v>
      </c>
      <c r="B58" s="2" t="s">
        <v>98</v>
      </c>
      <c r="C58" s="3">
        <v>42353</v>
      </c>
      <c r="D58" s="2">
        <f>_xll.RAMO(A58,C58,B58)</f>
        <v>113.22364024060001</v>
      </c>
      <c r="F58" s="2" t="s">
        <v>141</v>
      </c>
      <c r="G58" s="2" t="s">
        <v>143</v>
      </c>
      <c r="H58" s="3">
        <v>42353</v>
      </c>
      <c r="I58" s="2">
        <f>_xll.RAMO(F58,H58,G58)</f>
        <v>6.2842000000000002</v>
      </c>
      <c r="K58" s="2" t="s">
        <v>141</v>
      </c>
      <c r="L58" s="2" t="s">
        <v>98</v>
      </c>
      <c r="M58" s="3">
        <v>42333</v>
      </c>
      <c r="N58" s="2">
        <f>_xll.RAMO(K58,M58,L58)</f>
        <v>711.42</v>
      </c>
    </row>
    <row r="59" spans="1:14" x14ac:dyDescent="0.25">
      <c r="A59" s="2" t="s">
        <v>144</v>
      </c>
      <c r="B59" s="2" t="s">
        <v>98</v>
      </c>
      <c r="C59" s="3">
        <v>42353</v>
      </c>
      <c r="D59" s="2">
        <f>_xll.RAMO(A59,C59,B59)</f>
        <v>6.6028210838900998</v>
      </c>
      <c r="F59" s="2" t="s">
        <v>141</v>
      </c>
      <c r="G59" s="2" t="s">
        <v>144</v>
      </c>
      <c r="H59" s="3">
        <v>42353</v>
      </c>
      <c r="I59" s="2">
        <f>_xll.RAMO(F59,H59,G59)</f>
        <v>107.76</v>
      </c>
      <c r="K59" s="2" t="s">
        <v>141</v>
      </c>
      <c r="L59" s="2" t="s">
        <v>98</v>
      </c>
      <c r="M59" s="3">
        <v>42334</v>
      </c>
      <c r="N59" s="2">
        <f>_xll.RAMO(K59,M59,L59)</f>
        <v>713.47</v>
      </c>
    </row>
    <row r="60" spans="1:14" x14ac:dyDescent="0.25">
      <c r="A60" s="2" t="s">
        <v>145</v>
      </c>
      <c r="B60" s="2" t="s">
        <v>98</v>
      </c>
      <c r="C60" s="3">
        <v>42353</v>
      </c>
      <c r="D60" s="2">
        <f>_xll.RAMO(A60,C60,B60)</f>
        <v>47.086851788125003</v>
      </c>
      <c r="F60" s="2" t="s">
        <v>141</v>
      </c>
      <c r="G60" s="2" t="s">
        <v>145</v>
      </c>
      <c r="H60" s="3">
        <v>42353</v>
      </c>
      <c r="I60" s="2">
        <f>_xll.RAMO(F60,H60,G60)</f>
        <v>15.110799999999999</v>
      </c>
      <c r="K60" s="2" t="s">
        <v>141</v>
      </c>
      <c r="L60" s="2" t="s">
        <v>98</v>
      </c>
      <c r="M60" s="3">
        <v>42335</v>
      </c>
      <c r="N60" s="2">
        <f>_xll.RAMO(K60,M60,L60)</f>
        <v>712.13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028A-9A1C-4A1D-B972-25C6343B3A61}">
  <dimension ref="A1:D19"/>
  <sheetViews>
    <sheetView workbookViewId="0">
      <selection activeCell="D8" sqref="D8"/>
    </sheetView>
  </sheetViews>
  <sheetFormatPr baseColWidth="10" defaultRowHeight="15" x14ac:dyDescent="0.25"/>
  <cols>
    <col min="4" max="4" width="22.5703125" bestFit="1" customWidth="1"/>
  </cols>
  <sheetData>
    <row r="1" spans="1:4" x14ac:dyDescent="0.25">
      <c r="A1" s="5" t="s">
        <v>157</v>
      </c>
    </row>
    <row r="2" spans="1:4" x14ac:dyDescent="0.25">
      <c r="A2" s="4" t="s">
        <v>158</v>
      </c>
      <c r="B2" s="4" t="s">
        <v>159</v>
      </c>
      <c r="C2" s="4" t="s">
        <v>160</v>
      </c>
      <c r="D2" s="4" t="s">
        <v>28</v>
      </c>
    </row>
    <row r="3" spans="1:4" x14ac:dyDescent="0.25">
      <c r="A3" s="2" t="s">
        <v>161</v>
      </c>
      <c r="B3" s="3">
        <v>42738</v>
      </c>
      <c r="C3" s="2">
        <f>_xll.RAIND($A3,$B3,C$2)</f>
        <v>4148.8599999999997</v>
      </c>
      <c r="D3" s="2">
        <f>_xll.RAIND($A3,$B3,D$2)</f>
        <v>-6.0943443039574005E-4</v>
      </c>
    </row>
    <row r="4" spans="1:4" x14ac:dyDescent="0.25">
      <c r="A4" s="2" t="s">
        <v>161</v>
      </c>
      <c r="B4" s="3">
        <v>42739</v>
      </c>
      <c r="C4" s="2">
        <f>_xll.RAIND($A4,$B4,C$2)</f>
        <v>4168.34</v>
      </c>
      <c r="D4" s="2">
        <f>_xll.RAIND($A4,$B4,D$2)</f>
        <v>4.6952656874419E-3</v>
      </c>
    </row>
    <row r="5" spans="1:4" x14ac:dyDescent="0.25">
      <c r="A5" s="2" t="s">
        <v>161</v>
      </c>
      <c r="B5" s="3">
        <v>42740</v>
      </c>
      <c r="C5" s="2">
        <f>_xll.RAIND($A5,$B5,C$2)</f>
        <v>4163.6499999999996</v>
      </c>
      <c r="D5" s="2">
        <f>_xll.RAIND($A5,$B5,D$2)</f>
        <v>-1.1251481405069E-3</v>
      </c>
    </row>
    <row r="6" spans="1:4" x14ac:dyDescent="0.25">
      <c r="A6" s="2" t="s">
        <v>161</v>
      </c>
      <c r="B6" s="3">
        <v>42741</v>
      </c>
      <c r="C6" s="2">
        <f>_xll.RAIND($A6,$B6,C$2)</f>
        <v>4171.1400000000003</v>
      </c>
      <c r="D6" s="2">
        <f>_xll.RAIND($A6,$B6,D$2)</f>
        <v>1.7989024053415E-3</v>
      </c>
    </row>
    <row r="7" spans="1:4" x14ac:dyDescent="0.25">
      <c r="A7" s="2" t="s">
        <v>161</v>
      </c>
      <c r="B7" s="3">
        <v>42744</v>
      </c>
      <c r="C7" s="2">
        <f>_xll.RAIND($A7,$B7,C$2)</f>
        <v>4161.51</v>
      </c>
      <c r="D7" s="2">
        <f>_xll.RAIND($A7,$B7,D$2)</f>
        <v>-2.3087213567513998E-3</v>
      </c>
    </row>
    <row r="8" spans="1:4" x14ac:dyDescent="0.25">
      <c r="A8" s="2" t="s">
        <v>161</v>
      </c>
      <c r="B8" s="3">
        <v>42745</v>
      </c>
      <c r="C8" s="2">
        <f>_xll.RAIND($A8,$B8,C$2)</f>
        <v>4174.58</v>
      </c>
      <c r="D8" s="2">
        <f>_xll.RAIND($A8,$B8,D$2)</f>
        <v>3.1406869141247999E-3</v>
      </c>
    </row>
    <row r="9" spans="1:4" x14ac:dyDescent="0.25">
      <c r="A9" s="2" t="s">
        <v>161</v>
      </c>
      <c r="B9" s="3">
        <v>42746</v>
      </c>
      <c r="C9" s="2">
        <f>_xll.RAIND($A9,$B9,C$2)</f>
        <v>4210.13</v>
      </c>
      <c r="D9" s="2">
        <f>_xll.RAIND($A9,$B9,D$2)</f>
        <v>8.5158267418519E-3</v>
      </c>
    </row>
    <row r="10" spans="1:4" x14ac:dyDescent="0.25">
      <c r="A10" s="2" t="s">
        <v>161</v>
      </c>
      <c r="B10" s="3">
        <v>42747</v>
      </c>
      <c r="C10" s="2">
        <f>_xll.RAIND($A10,$B10,C$2)</f>
        <v>4234.95</v>
      </c>
      <c r="D10" s="2">
        <f>_xll.RAIND($A10,$B10,D$2)</f>
        <v>5.8953048955732003E-3</v>
      </c>
    </row>
    <row r="11" spans="1:4" s="8" customFormat="1" x14ac:dyDescent="0.25">
      <c r="B11" s="9"/>
    </row>
    <row r="12" spans="1:4" x14ac:dyDescent="0.25">
      <c r="A12" s="2" t="s">
        <v>162</v>
      </c>
      <c r="B12" s="3">
        <v>42744</v>
      </c>
      <c r="C12" s="2">
        <f>_xll.RAIND($A12,$B12,C$2)</f>
        <v>3808.2632885203002</v>
      </c>
      <c r="D12" s="2">
        <f>_xll.RAIND($A12,$B12,D$2)</f>
        <v>1.0579244423942399E-4</v>
      </c>
    </row>
    <row r="13" spans="1:4" x14ac:dyDescent="0.25">
      <c r="A13" s="2" t="s">
        <v>162</v>
      </c>
      <c r="B13" s="3">
        <v>42745</v>
      </c>
      <c r="C13" s="2">
        <f>_xll.RAIND($A13,$B13,C$2)</f>
        <v>3806.2218220852001</v>
      </c>
      <c r="D13" s="2">
        <f>_xll.RAIND($A13,$B13,D$2)</f>
        <v>-5.3606231515708003E-4</v>
      </c>
    </row>
    <row r="14" spans="1:4" x14ac:dyDescent="0.25">
      <c r="A14" s="2" t="s">
        <v>162</v>
      </c>
      <c r="B14" s="3">
        <v>42746</v>
      </c>
      <c r="C14" s="2">
        <f>_xll.RAIND($A14,$B14,C$2)</f>
        <v>3807.2870386394002</v>
      </c>
      <c r="D14" s="2">
        <f>_xll.RAIND($A14,$B14,D$2)</f>
        <v>2.7986192189066798E-4</v>
      </c>
    </row>
    <row r="15" spans="1:4" x14ac:dyDescent="0.25">
      <c r="A15" s="2" t="s">
        <v>162</v>
      </c>
      <c r="B15" s="3">
        <v>42747</v>
      </c>
      <c r="C15" s="2">
        <f>_xll.RAIND($A15,$B15,C$2)</f>
        <v>3810.4381061887998</v>
      </c>
      <c r="D15" s="2">
        <f>_xll.RAIND($A15,$B15,D$2)</f>
        <v>8.2764118318718303E-4</v>
      </c>
    </row>
    <row r="16" spans="1:4" x14ac:dyDescent="0.25">
      <c r="A16" s="2" t="s">
        <v>162</v>
      </c>
      <c r="B16" s="3">
        <v>42748</v>
      </c>
      <c r="C16" s="2">
        <f>_xll.RAIND($A16,$B16,C$2)</f>
        <v>3809.7044893426</v>
      </c>
      <c r="D16" s="2">
        <f>_xll.RAIND($A16,$B16,D$2)</f>
        <v>-1.9252821479849E-4</v>
      </c>
    </row>
    <row r="17" spans="1:4" x14ac:dyDescent="0.25">
      <c r="A17" s="2" t="s">
        <v>162</v>
      </c>
      <c r="B17" s="3">
        <v>42751</v>
      </c>
      <c r="C17" s="2">
        <f>_xll.RAIND($A17,$B17,C$2)</f>
        <v>3809.6551330641</v>
      </c>
      <c r="D17" s="2">
        <f>_xll.RAIND($A17,$B17,D$2)</f>
        <v>-1.2955408661712399E-5</v>
      </c>
    </row>
    <row r="18" spans="1:4" x14ac:dyDescent="0.25">
      <c r="A18" s="2" t="s">
        <v>162</v>
      </c>
      <c r="B18" s="3">
        <v>42752</v>
      </c>
      <c r="C18" s="2">
        <f>_xll.RAIND($A18,$B18,C$2)</f>
        <v>3809.1179597915002</v>
      </c>
      <c r="D18" s="2">
        <f>_xll.RAIND($A18,$B18,D$2)</f>
        <v>-1.4100312332916801E-4</v>
      </c>
    </row>
    <row r="19" spans="1:4" x14ac:dyDescent="0.25">
      <c r="A19" s="2" t="s">
        <v>162</v>
      </c>
      <c r="B19" s="3">
        <v>42753</v>
      </c>
      <c r="C19" s="2">
        <f>_xll.RAIND($A19,$B19,C$2)</f>
        <v>3806.6871088564999</v>
      </c>
      <c r="D19" s="2">
        <f>_xll.RAIND($A19,$B19,D$2)</f>
        <v>-6.3816635784479504E-4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RARF</vt:lpstr>
      <vt:lpstr>RACV</vt:lpstr>
      <vt:lpstr>RAMO</vt:lpstr>
      <vt:lpstr>RAIND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Riskamerica</dc:creator>
  <cp:lastModifiedBy>Diego Posch Ponce</cp:lastModifiedBy>
  <dcterms:created xsi:type="dcterms:W3CDTF">2016-01-21T18:56:44Z</dcterms:created>
  <dcterms:modified xsi:type="dcterms:W3CDTF">2018-01-19T16:31:29Z</dcterms:modified>
</cp:coreProperties>
</file>